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0" documentId="8_{81A9CED8-7876-4B5B-A06F-0750E5795372}" xr6:coauthVersionLast="47" xr6:coauthVersionMax="47" xr10:uidLastSave="{00000000-0000-0000-0000-000000000000}"/>
  <workbookProtection workbookAlgorithmName="SHA-512" workbookHashValue="FHzFXKVGXFulbHrK8aqXjQtY7dIfo0DG+Md8NEBoygNoVAj4k2cEVO+7x0TvpEEYlEYyCa3vyPXpf1nMvPSQCw==" workbookSaltValue="Jg7+S0M8/20DLcGbPULU5A==" workbookSpinCount="100000" lockStructure="1"/>
  <bookViews>
    <workbookView xWindow="-110" yWindow="-110" windowWidth="19420" windowHeight="11500" xr2:uid="{51658058-8315-A640-B733-1DFC39D6EEC8}"/>
  </bookViews>
  <sheets>
    <sheet name="Data 15.2.25" sheetId="2" r:id="rId1"/>
    <sheet name="Sheet1" sheetId="3" state="hidden" r:id="rId2"/>
    <sheet name="Sankey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I5" i="2"/>
  <c r="E5" i="2"/>
  <c r="N4" i="2"/>
  <c r="I4" i="2"/>
  <c r="E4" i="2"/>
  <c r="N3" i="2"/>
  <c r="I3" i="2"/>
  <c r="E3" i="2"/>
  <c r="P33" i="1"/>
  <c r="P32" i="1"/>
  <c r="P31" i="1"/>
  <c r="P30" i="1"/>
  <c r="P29" i="1"/>
  <c r="R27" i="1"/>
  <c r="R22" i="1"/>
  <c r="R17" i="1"/>
</calcChain>
</file>

<file path=xl/sharedStrings.xml><?xml version="1.0" encoding="utf-8"?>
<sst xmlns="http://schemas.openxmlformats.org/spreadsheetml/2006/main" count="61" uniqueCount="24">
  <si>
    <t>Own home</t>
  </si>
  <si>
    <t>RH</t>
  </si>
  <si>
    <t>NH</t>
  </si>
  <si>
    <t>Died</t>
  </si>
  <si>
    <t>Other</t>
  </si>
  <si>
    <t>Residential care</t>
  </si>
  <si>
    <t>Nursing care</t>
  </si>
  <si>
    <t>Unknown</t>
  </si>
  <si>
    <t>Totals</t>
  </si>
  <si>
    <t>Home</t>
  </si>
  <si>
    <t>To Home</t>
  </si>
  <si>
    <t>To RH</t>
  </si>
  <si>
    <t>To NH</t>
  </si>
  <si>
    <t>Own home/sheltered housing</t>
  </si>
  <si>
    <t>Dead</t>
  </si>
  <si>
    <t>Dead at ward discharge</t>
  </si>
  <si>
    <t>Died pre surgery</t>
  </si>
  <si>
    <t>Acute hospital</t>
  </si>
  <si>
    <t>Rehabilitation unit - NHS funded care home bed</t>
  </si>
  <si>
    <t>Rehabilitation unit - hospital bed in another Trust</t>
  </si>
  <si>
    <t>All</t>
  </si>
  <si>
    <t>Missing</t>
  </si>
  <si>
    <t>Pre-fracture residence</t>
  </si>
  <si>
    <t>Trust discharge 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</si>
</sst>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363636"/>
      <name val="Calibri"/>
      <family val="2"/>
    </font>
    <font>
      <b/>
      <sz val="12"/>
      <color rgb="FF3D3D3D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b/>
      <sz val="12"/>
      <color theme="8" tint="-0.249977111117893"/>
      <name val="Calibri"/>
      <family val="2"/>
    </font>
    <font>
      <sz val="12"/>
      <color theme="8" tint="-0.249977111117893"/>
      <name val="Calibri"/>
      <family val="2"/>
    </font>
    <font>
      <sz val="12"/>
      <color theme="5" tint="-0.249977111117893"/>
      <name val="Calibri"/>
      <family val="2"/>
    </font>
    <font>
      <sz val="12"/>
      <color theme="0" tint="-0.14999847407452621"/>
      <name val="Calibri"/>
      <family val="2"/>
    </font>
    <font>
      <sz val="12"/>
      <color rgb="FF0070C0"/>
      <name val="Calibri"/>
      <family val="2"/>
    </font>
    <font>
      <sz val="14"/>
      <color theme="1"/>
      <name val="Calibri"/>
      <family val="2"/>
    </font>
    <font>
      <sz val="14"/>
      <color theme="5" tint="-0.249977111117893"/>
      <name val="Calibri"/>
      <family val="2"/>
    </font>
    <font>
      <sz val="14"/>
      <color rgb="FFFF0000"/>
      <name val="Calibri"/>
      <family val="2"/>
    </font>
    <font>
      <sz val="14"/>
      <color theme="8" tint="-0.249977111117893"/>
      <name val="Calibri"/>
      <family val="2"/>
    </font>
    <font>
      <sz val="14"/>
      <color rgb="FF0070C0"/>
      <name val="Calibri"/>
      <family val="2"/>
    </font>
    <font>
      <sz val="14"/>
      <color theme="0" tint="-0.14999847407452621"/>
      <name val="Calibri"/>
      <family val="2"/>
    </font>
    <font>
      <sz val="14"/>
      <color rgb="FF00B050"/>
      <name val="Calibri"/>
      <family val="2"/>
    </font>
    <font>
      <b/>
      <sz val="14"/>
      <color rgb="FF363636"/>
      <name val="Calibri"/>
      <family val="2"/>
    </font>
    <font>
      <b/>
      <sz val="14"/>
      <color theme="5" tint="-0.249977111117893"/>
      <name val="Calibri"/>
      <family val="2"/>
    </font>
    <font>
      <b/>
      <sz val="14"/>
      <color rgb="FFFF0000"/>
      <name val="Calibri"/>
      <family val="2"/>
    </font>
    <font>
      <b/>
      <sz val="14"/>
      <color theme="8" tint="-0.249977111117893"/>
      <name val="Calibri"/>
      <family val="2"/>
    </font>
    <font>
      <b/>
      <sz val="14"/>
      <color theme="0" tint="-0.14999847407452621"/>
      <name val="Calibri"/>
      <family val="2"/>
    </font>
    <font>
      <b/>
      <sz val="14"/>
      <color theme="1"/>
      <name val="Calibri"/>
      <family val="2"/>
    </font>
    <font>
      <b/>
      <sz val="14"/>
      <color rgb="FF00B050"/>
      <name val="Calibri"/>
      <family val="2"/>
    </font>
    <font>
      <sz val="14"/>
      <color rgb="FF3D3D3D"/>
      <name val="Calibri"/>
      <family val="2"/>
    </font>
    <font>
      <b/>
      <sz val="14"/>
      <color rgb="FF3D3D3D"/>
      <name val="Calibri"/>
      <family val="2"/>
    </font>
    <font>
      <b/>
      <sz val="14"/>
      <color theme="0" tint="-0.499984740745262"/>
      <name val="Calibri"/>
      <family val="2"/>
    </font>
    <font>
      <sz val="14"/>
      <color theme="0" tint="-0.499984740745262"/>
      <name val="Calibri"/>
      <family val="2"/>
    </font>
    <font>
      <b/>
      <sz val="18"/>
      <color rgb="FF36363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2" fillId="2" borderId="0" xfId="0" applyNumberFormat="1" applyFont="1" applyFill="1"/>
    <xf numFmtId="0" fontId="1" fillId="0" borderId="0" xfId="0" applyFont="1"/>
    <xf numFmtId="0" fontId="2" fillId="0" borderId="0" xfId="0" applyFont="1"/>
    <xf numFmtId="164" fontId="3" fillId="2" borderId="0" xfId="0" applyNumberFormat="1" applyFont="1" applyFill="1"/>
    <xf numFmtId="164" fontId="1" fillId="0" borderId="0" xfId="0" applyNumberFormat="1" applyFont="1"/>
    <xf numFmtId="3" fontId="3" fillId="2" borderId="0" xfId="0" applyNumberFormat="1" applyFont="1" applyFill="1"/>
    <xf numFmtId="0" fontId="4" fillId="0" borderId="0" xfId="0" applyFont="1"/>
    <xf numFmtId="3" fontId="5" fillId="0" borderId="0" xfId="0" applyNumberFormat="1" applyFont="1"/>
    <xf numFmtId="0" fontId="6" fillId="0" borderId="0" xfId="0" applyFont="1"/>
    <xf numFmtId="3" fontId="7" fillId="0" borderId="0" xfId="0" applyNumberFormat="1" applyFont="1"/>
    <xf numFmtId="0" fontId="8" fillId="0" borderId="0" xfId="0" applyFont="1"/>
    <xf numFmtId="3" fontId="1" fillId="0" borderId="0" xfId="0" applyNumberFormat="1" applyFont="1"/>
    <xf numFmtId="3" fontId="9" fillId="0" borderId="0" xfId="0" applyNumberFormat="1" applyFont="1"/>
    <xf numFmtId="0" fontId="10" fillId="0" borderId="0" xfId="0" applyFont="1"/>
    <xf numFmtId="3" fontId="6" fillId="0" borderId="0" xfId="0" applyNumberFormat="1" applyFont="1"/>
    <xf numFmtId="3" fontId="8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7" fillId="0" borderId="0" xfId="0" applyFont="1"/>
    <xf numFmtId="0" fontId="18" fillId="0" borderId="0" xfId="0" applyFont="1"/>
    <xf numFmtId="164" fontId="12" fillId="0" borderId="0" xfId="0" applyNumberFormat="1" applyFont="1"/>
    <xf numFmtId="0" fontId="19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0" fontId="12" fillId="3" borderId="0" xfId="0" applyFont="1" applyFill="1"/>
    <xf numFmtId="0" fontId="17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7" fillId="3" borderId="0" xfId="0" applyFont="1" applyFill="1"/>
    <xf numFmtId="0" fontId="18" fillId="3" borderId="0" xfId="0" applyFont="1" applyFill="1"/>
    <xf numFmtId="164" fontId="12" fillId="3" borderId="0" xfId="0" applyNumberFormat="1" applyFont="1" applyFill="1"/>
    <xf numFmtId="0" fontId="25" fillId="3" borderId="1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3" fillId="0" borderId="2" xfId="0" applyFont="1" applyBorder="1"/>
    <xf numFmtId="0" fontId="28" fillId="3" borderId="3" xfId="0" applyFont="1" applyFill="1" applyBorder="1" applyAlignment="1">
      <alignment horizontal="center"/>
    </xf>
    <xf numFmtId="3" fontId="18" fillId="3" borderId="4" xfId="0" applyNumberFormat="1" applyFont="1" applyFill="1" applyBorder="1" applyAlignment="1">
      <alignment horizontal="center"/>
    </xf>
    <xf numFmtId="3" fontId="13" fillId="3" borderId="0" xfId="0" applyNumberFormat="1" applyFont="1" applyFill="1" applyAlignment="1">
      <alignment horizontal="center"/>
    </xf>
    <xf numFmtId="3" fontId="15" fillId="3" borderId="0" xfId="0" applyNumberFormat="1" applyFont="1" applyFill="1" applyAlignment="1">
      <alignment horizontal="center"/>
    </xf>
    <xf numFmtId="3" fontId="17" fillId="0" borderId="0" xfId="0" applyNumberFormat="1" applyFont="1"/>
    <xf numFmtId="3" fontId="29" fillId="3" borderId="5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3" fontId="16" fillId="3" borderId="7" xfId="0" applyNumberFormat="1" applyFont="1" applyFill="1" applyBorder="1" applyAlignment="1">
      <alignment horizontal="center"/>
    </xf>
    <xf numFmtId="0" fontId="17" fillId="0" borderId="7" xfId="0" applyFont="1" applyBorder="1"/>
    <xf numFmtId="3" fontId="12" fillId="3" borderId="8" xfId="0" applyNumberFormat="1" applyFont="1" applyFill="1" applyBorder="1"/>
    <xf numFmtId="0" fontId="12" fillId="2" borderId="1" xfId="0" applyFont="1" applyFill="1" applyBorder="1"/>
    <xf numFmtId="0" fontId="17" fillId="0" borderId="2" xfId="0" applyFont="1" applyBorder="1"/>
    <xf numFmtId="0" fontId="12" fillId="2" borderId="2" xfId="0" applyFont="1" applyFill="1" applyBorder="1"/>
    <xf numFmtId="0" fontId="12" fillId="0" borderId="2" xfId="0" applyFont="1" applyBorder="1"/>
    <xf numFmtId="0" fontId="18" fillId="0" borderId="2" xfId="0" applyFont="1" applyBorder="1"/>
    <xf numFmtId="164" fontId="12" fillId="0" borderId="2" xfId="0" applyNumberFormat="1" applyFont="1" applyBorder="1"/>
    <xf numFmtId="0" fontId="12" fillId="2" borderId="3" xfId="0" applyFont="1" applyFill="1" applyBorder="1"/>
    <xf numFmtId="0" fontId="30" fillId="2" borderId="4" xfId="0" applyFont="1" applyFill="1" applyBorder="1"/>
    <xf numFmtId="0" fontId="25" fillId="0" borderId="0" xfId="0" applyFont="1"/>
    <xf numFmtId="0" fontId="23" fillId="0" borderId="0" xfId="0" applyFont="1"/>
    <xf numFmtId="0" fontId="23" fillId="2" borderId="0" xfId="0" applyFont="1" applyFill="1"/>
    <xf numFmtId="164" fontId="19" fillId="2" borderId="0" xfId="0" applyNumberFormat="1" applyFont="1" applyFill="1"/>
    <xf numFmtId="0" fontId="19" fillId="2" borderId="5" xfId="0" applyFont="1" applyFill="1" applyBorder="1"/>
    <xf numFmtId="0" fontId="19" fillId="2" borderId="4" xfId="0" applyFont="1" applyFill="1" applyBorder="1"/>
    <xf numFmtId="0" fontId="26" fillId="0" borderId="0" xfId="0" applyFont="1"/>
    <xf numFmtId="3" fontId="26" fillId="0" borderId="0" xfId="0" applyNumberFormat="1" applyFont="1"/>
    <xf numFmtId="3" fontId="18" fillId="0" borderId="0" xfId="0" applyNumberFormat="1" applyFont="1"/>
    <xf numFmtId="3" fontId="23" fillId="2" borderId="0" xfId="0" applyNumberFormat="1" applyFont="1" applyFill="1"/>
    <xf numFmtId="164" fontId="27" fillId="2" borderId="0" xfId="0" applyNumberFormat="1" applyFont="1" applyFill="1"/>
    <xf numFmtId="164" fontId="12" fillId="2" borderId="5" xfId="0" applyNumberFormat="1" applyFont="1" applyFill="1" applyBorder="1"/>
    <xf numFmtId="0" fontId="19" fillId="0" borderId="4" xfId="0" applyFont="1" applyBorder="1"/>
    <xf numFmtId="3" fontId="13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23" fillId="0" borderId="0" xfId="0" applyNumberFormat="1" applyFont="1"/>
    <xf numFmtId="3" fontId="12" fillId="3" borderId="0" xfId="0" applyNumberFormat="1" applyFont="1" applyFill="1"/>
    <xf numFmtId="0" fontId="27" fillId="0" borderId="0" xfId="0" applyFont="1"/>
    <xf numFmtId="3" fontId="27" fillId="0" borderId="0" xfId="0" applyNumberFormat="1" applyFont="1"/>
    <xf numFmtId="0" fontId="12" fillId="0" borderId="4" xfId="0" applyFont="1" applyBorder="1"/>
    <xf numFmtId="0" fontId="17" fillId="0" borderId="0" xfId="0" applyFont="1" applyAlignment="1">
      <alignment horizontal="center"/>
    </xf>
    <xf numFmtId="0" fontId="12" fillId="2" borderId="5" xfId="0" applyFont="1" applyFill="1" applyBorder="1"/>
    <xf numFmtId="3" fontId="14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0" fontId="12" fillId="2" borderId="6" xfId="0" applyFont="1" applyFill="1" applyBorder="1"/>
    <xf numFmtId="3" fontId="17" fillId="2" borderId="7" xfId="0" applyNumberFormat="1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7" fillId="2" borderId="7" xfId="0" applyFont="1" applyFill="1" applyBorder="1"/>
    <xf numFmtId="0" fontId="12" fillId="2" borderId="7" xfId="0" applyFont="1" applyFill="1" applyBorder="1"/>
    <xf numFmtId="0" fontId="12" fillId="0" borderId="7" xfId="0" applyFont="1" applyBorder="1"/>
    <xf numFmtId="0" fontId="18" fillId="0" borderId="7" xfId="0" applyFont="1" applyBorder="1"/>
    <xf numFmtId="164" fontId="12" fillId="0" borderId="7" xfId="0" applyNumberFormat="1" applyFont="1" applyBorder="1"/>
    <xf numFmtId="0" fontId="12" fillId="2" borderId="8" xfId="0" applyFont="1" applyFill="1" applyBorder="1"/>
    <xf numFmtId="0" fontId="30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2044700</xdr:colOff>
      <xdr:row>12</xdr:row>
      <xdr:rowOff>88899</xdr:rowOff>
    </xdr:from>
    <xdr:to>
      <xdr:col>4</xdr:col>
      <xdr:colOff>1371600</xdr:colOff>
      <xdr:row>33</xdr:row>
      <xdr:rowOff>235128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F5675D-5801-9AD0-2623-68C0A2B8E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4700" y="2539999"/>
          <a:ext cx="8724900" cy="5213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9</xdr:row>
      <xdr:rowOff>190500</xdr:rowOff>
    </xdr:from>
    <xdr:to>
      <xdr:col>12</xdr:col>
      <xdr:colOff>355600</xdr:colOff>
      <xdr:row>32</xdr:row>
      <xdr:rowOff>161266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DE41-97D2-0843-A33C-C9C2487DE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9200" y="2019300"/>
          <a:ext cx="7772400" cy="46443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603250</xdr:colOff>
      <xdr:row>11</xdr:row>
      <xdr:rowOff>184150</xdr:rowOff>
    </xdr:from>
    <xdr:to>
      <xdr:col>13</xdr:col>
      <xdr:colOff>196850</xdr:colOff>
      <xdr:row>49</xdr:row>
      <xdr:rowOff>82550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4" name="Add-in 3">
              <a:extLst>
                <a:ext uri="{FF2B5EF4-FFF2-40B4-BE49-F238E27FC236}">
                  <a16:creationId xmlns:a16="http://schemas.microsoft.com/office/drawing/2014/main" id="{39DB73AF-13F1-18E0-45F1-4EFECF1663F0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4" name="Add-in 3">
              <a:extLst>
                <a:ext uri="{FF2B5EF4-FFF2-40B4-BE49-F238E27FC236}">
                  <a16:creationId xmlns:a16="http://schemas.microsoft.com/office/drawing/2014/main" id="{39DB73AF-13F1-18E0-45F1-4EFECF1663F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ebextensions/webextension1.xml><?xml version="1.0" encoding="utf-8"?>
<we:webextension xmlns:we="http://schemas.microsoft.com/office/webextensions/webextension/2010/11" id="{39DB73AF-13F1-18E0-45F1-4EFECF1663F0}">
  <we:reference id="wa200006368" version="1.0.0.4" store="en-US" storeType="OMEX"/>
  <we:alternateReferences>
    <we:reference id="wa200006368" version="1.0.0.4" store="" storeType="OMEX"/>
  </we:alternateReferences>
  <we:properties>
    <we:property name="pathname" value="&quot;/sankeys/72/&quot;"/>
    <we:property name="editor:diagram:draft" value="&quot;{\&quot;data\&quot;:{\&quot;background_color\&quot;:\&quot;#FFFFFF\&quot;,\&quot;canvas_height\&quot;:600,\&quot;canvas_size\&quot;:\&quot;3\&quot;,\&quot;canvas_width\&quot;:960,\&quot;chart\&quot;:{\&quot;type\&quot;:\&quot;sankey\&quot;,\&quot;version\&quot;:1,\&quot;settings\&quot;:{\&quot;background_color\&quot;:\&quot;#FFFFFF\&quot;,\&quot;font_family\&quot;:\&quot;Inter\&quot;,\&quot;label_comparison_value_prefix\&quot;:\&quot;\&quot;,\&quot;label_comparison_value_suffix\&quot;:\&quot;Y/Y\&quot;,\&quot;label_comparison_value_type\&quot;:\&quot;percent\&quot;,\&quot;label_default_color\&quot;:\&quot;#000000\&quot;,\&quot;label_font_size\&quot;:12,\&quot;label_placement\&quot;:\&quot;outside\&quot;,\&quot;label_value_number_of_decimals\&quot;:\&quot;all\&quot;,\&quot;label_value_prefix\&quot;:\&quot;$\&quot;,\&quot;label_value_suffix\&quot;:\&quot;M\&quot;,\&quot;label_value_type\&quot;:\&quot;amount\&quot;,\&quot;node_width\&quot;:73,\&quot;node_height\&quot;:37,\&quot;node_spacing\&quot;:53,\&quot;show_comparison_value\&quot;:true,\&quot;show_imbalances\&quot;:true,\&quot;show_labels\&quot;:true,\&quot;statement_type\&quot;:\&quot;income\&quot;},\&quot;title\&quot;:{\&quot;color\&quot;:\&quot;#366b87\&quot;,\&quot;font_size\&quot;:32,\&quot;value\&quot;:{\&quot;custom\&quot;:\&quot;Hospital discharge destinations — NHFD data for 2025\&quot;,\&quot;use_custom\&quot;:true},\&quot;visible\&quot;:true},\&quot;data\&quot;:{\&quot;nodes\&quot;:[{\&quot;color\&quot;:\&quot;#00A34C\&quot;,\&quot;id\&quot;:\&quot;node-52315e0bafb5c6c6fc9127c3fabfa831\&quot;,\&quot;label_color\&quot;:{\&quot;custom\&quot;:\&quot;#000000\&quot;,\&quot;use_custom\&quot;:false},\&quot;label_comparison_value\&quot;:{\&quot;custom\&quot;:\&quot; \&quot;,\&quot;use_custom\&quot;:false},\&quot;label_value\&quot;:{\&quot;custom\&quot;:\&quot;42,001\&quot;,\&quot;use_custom\&quot;:true},\&quot;name\&quot;:\&quot;To Home\&quot;,\&quot;offset\&quot;:{\&quot;x\&quot;:0,\&quot;y\&quot;:0}},{\&quot;color\&quot;:\&quot;#B1BAB5\&quot;,\&quot;id\&quot;:\&quot;node-6311ae17c1ee52b36e68aaf4ad066387\&quot;,\&quot;label_color\&quot;:{\&quot;custom\&quot;:\&quot;#000000\&quot;,\&quot;use_custom\&quot;:false},\&quot;label_comparison_value\&quot;:{\&quot;custom\&quot;:\&quot; \&quot;,\&quot;use_custom\&quot;:false},\&quot;label_value\&quot;:{\&quot;custom\&quot;:\&quot;11,782\&quot;,\&quot;use_custom\&quot;:true},\&quot;name\&quot;:\&quot;Other\&quot;,\&quot;offset\&quot;:{\&quot;x\&quot;:0,\&quot;y\&quot;:0}},{\&quot;color\&quot;:\&quot;#F2970F\&quot;,\&quot;id\&quot;:\&quot;node-ca78759be6b8e4f7ac56ccc9d5958615\&quot;,\&quot;label_color\&quot;:{\&quot;custom\&quot;:\&quot;#000000\&quot;,\&quot;use_custom\&quot;:false},\&quot;label_comparison_value\&quot;:{\&quot;custom\&quot;:\&quot; \&quot;,\&quot;use_custom\&quot;:false},\&quot;label_value\&quot;:{\&quot;custom\&quot;:\&quot;7,482\&quot;,\&quot;use_custom\&quot;:true},\&quot;name\&quot;:\&quot;To RH\&quot;,\&quot;offset\&quot;:{\&quot;x\&quot;:0,\&quot;y\&quot;:0}},{\&quot;color\&quot;:\&quot;#0077B8\&quot;,\&quot;id\&quot;:\&quot;node-b8dff17566dc12aa3ad51fabb2e7e28d\&quot;,\&quot;label_color\&quot;:{\&quot;custom\&quot;:\&quot;#000000\&quot;,\&quot;use_custom\&quot;:false},\&quot;label_comparison_value\&quot;:{\&quot;custom\&quot;:\&quot; \&quot;,\&quot;use_custom\&quot;:false},\&quot;label_value\&quot;:{\&quot;custom\&quot;:\&quot;5,790\&quot;,\&quot;use_custom\&quot;:true},\&quot;name\&quot;:\&quot;To NH\&quot;,\&quot;offset\&quot;:{\&quot;x\&quot;:0,\&quot;y\&quot;:0}},{\&quot;color\&quot;:\&quot;#696969\&quot;,\&quot;id\&quot;:\&quot;node-b4ee54591aaa4862bf37f75f6839b514\&quot;,\&quot;label_color\&quot;:{\&quot;custom\&quot;:\&quot;#000000\&quot;,\&quot;use_custom\&quot;:false},\&quot;label_comparison_value\&quot;:{\&quot;custom\&quot;:\&quot; \&quot;,\&quot;use_custom\&quot;:false},\&quot;label_value\&quot;:{\&quot;custom\&quot;:\&quot;4,473\&quot;,\&quot;use_custom\&quot;:true},\&quot;name\&quot;:\&quot;Died\&quot;,\&quot;offset\&quot;:{\&quot;x\&quot;:0,\&quot;y\&quot;:0}},{\&quot;color\&quot;:\&quot;#00A34C\&quot;,\&quot;id\&quot;:\&quot;node-77c263fa77cbbc4a721d88319eae725f\&quot;,\&quot;label_color\&quot;:{\&quot;custom\&quot;:\&quot;#000000\&quot;,\&quot;use_custom\&quot;:false},\&quot;label_comparison_value\&quot;:{\&quot;custom\&quot;:\&quot; \&quot;,\&quot;use_custom\&quot;:false},\&quot;label_value\&quot;:{\&quot;custom\&quot;:\&quot;59,931\&quot;,\&quot;use_custom\&quot;:true},\&quot;name\&quot;:\&quot;From Home\&quot;,\&quot;offset\&quot;:{\&quot;x\&quot;:0,\&quot;y\&quot;:0}},{\&quot;color\&quot;:\&quot;#F2970F\&quot;,\&quot;id\&quot;:\&quot;node-11aedd0e432747c2bcd97b82808d24a0\&quot;,\&quot;label_color\&quot;:{\&quot;custom\&quot;:\&quot;#000000\&quot;,\&quot;use_custom\&quot;:false},\&quot;label_comparison_value\&quot;:{\&quot;custom\&quot;:\&quot; \&quot;,\&quot;use_custom\&quot;:false},\&quot;label_value\&quot;:{\&quot;custom\&quot;:\&quot;7,146\&quot;,\&quot;use_custom\&quot;:true},\&quot;name\&quot;:\&quot;From RH\&quot;,\&quot;offset\&quot;:{\&quot;x\&quot;:0,\&quot;y\&quot;:0}},{\&quot;color\&quot;:\&quot;#0077B8\&quot;,\&quot;id\&quot;:\&quot;node-fa717ba17306cd76900510df8ac8013e\&quot;,\&quot;label_color\&quot;:{\&quot;custom\&quot;:\&quot;#000000\&quot;,\&quot;use_custom\&quot;:false},\&quot;label_comparison_value\&quot;:{\&quot;custom\&quot;:\&quot; \&quot;,\&quot;use_custom\&quot;:false},\&quot;label_value\&quot;:{\&quot;custom\&quot;:\&quot;4,451\&quot;,\&quot;use_custom\&quot;:true},\&quot;name\&quot;:\&quot;From NH\&quot;,\&quot;offset\&quot;:{\&quot;x\&quot;:0,\&quot;y\&quot;:0}}],\&quot;flows\&quot;:[{\&quot;id\&quot;:\&quot;flow-0\&quot;,\&quot;color\&quot;:\&quot;#00A34C\&quot;,\&quot;source_node_id\&quot;:\&quot;node-77c263fa77cbbc4a721d88319eae725f\&quot;,\&quot;target_node_id\&quot;:\&quot;node-52315e0bafb5c6c6fc9127c3fabfa831\&quot;,\&quot;value\&quot;:40981,\&quot;data_grid_row_index\&quot;:0},{\&quot;id\&quot;:\&quot;flow-1\&quot;,\&quot;color\&quot;:\&quot;#B1BAB5\&quot;,\&quot;source_node_id\&quot;:\&quot;node-77c263fa77cbbc4a721d88319eae725f\&quot;,\&quot;target_node_id\&quot;:\&quot;node-6311ae17c1ee52b36e68aaf4ad066387\&quot;,\&quot;value\&quot;:11254,\&quot;data_grid_row_index\&quot;:1},{\&quot;id\&quot;:\&quot;flow-2\&quot;,\&quot;color\&quot;:\&quot;#F2970F\&quot;,\&quot;source_node_id\&quot;:\&quot;node-77c263fa77cbbc4a721d88319eae725f\&quot;,\&quot;target_node_id\&quot;:\&quot;node-ca78759be6b8e4f7ac56ccc9d5958615\&quot;,\&quot;value\&quot;:2316,\&quot;data_grid_row_index\&quot;:2},{\&quot;id\&quot;:\&quot;flow-3\&quot;,\&quot;color\&quot;:\&quot;#0077B8\&quot;,\&quot;source_node_id\&quot;:\&quot;node-77c263fa77cbbc4a721d88319eae725f\&quot;,\&quot;target_node_id\&quot;:\&quot;node-b8dff17566dc12aa3ad51fabb2e7e28d\&quot;,\&quot;value\&quot;:1888,\&quot;data_grid_row_index\&quot;:3},{\&quot;id\&quot;:\&quot;flow-4\&quot;,\&quot;color\&quot;:\&quot;#696969\&quot;,\&quot;source_node_id\&quot;:\&quot;node-77c263fa77cbbc4a721d88319eae725f\&quot;,\&quot;target_node_id\&quot;:\&quot;node-b4ee54591aaa4862bf37f75f6839b514\&quot;,\&quot;value\&quot;:3492,\&quot;data_grid_row_index\&quot;:4},{\&quot;id\&quot;:\&quot;flow-5\&quot;,\&quot;color\&quot;:\&quot;#00A34C\&quot;,\&quot;source_node_id\&quot;:\&quot;node-11aedd0e432747c2bcd97b82808d24a0\&quot;,\&quot;target_node_id\&quot;:\&quot;node-52315e0bafb5c6c6fc9127c3fabfa831\&quot;,\&quot;value\&quot;:639,\&quot;data_grid_row_index\&quot;:5},{\&quot;id\&quot;:\&quot;flow-6\&quot;,\&quot;color\&quot;:\&quot;#B1BAB5\&quot;,\&quot;source_node_id\&quot;:\&quot;node-11aedd0e432747c2bcd97b82808d24a0\&quot;,\&quot;target_node_id\&quot;:\&quot;node-6311ae17c1ee52b36e68aaf4ad066387\&quot;,\&quot;value\&quot;:347,\&quot;data_grid_row_index\&quot;:6},{\&quot;id\&quot;:\&quot;flow-7\&quot;,\&quot;color\&quot;:\&quot;#F2970F\&quot;,\&quot;source_node_id\&quot;:\&quot;node-11aedd0e432747c2bcd97b82808d24a0\&quot;,\&quot;target_node_id\&quot;:\&quot;node-ca78759be6b8e4f7ac56ccc9d5958615\&quot;,\&quot;value\&quot;:4911,\&quot;data_grid_row_index\&quot;:7},{\&quot;id\&quot;:\&quot;flow-8\&quot;,\&quot;color\&quot;:\&quot;#0077B8\&quot;,\&quot;source_node_id\&quot;:\&quot;node-11aedd0e432747c2bcd97b82808d24a0\&quot;,\&quot;target_node_id\&quot;:\&quot;node-b8dff17566dc12aa3ad51fabb2e7e28d\&quot;,\&quot;value\&quot;:665,\&quot;data_grid_row_index\&quot;:8},{\&quot;id\&quot;:\&quot;flow-9\&quot;,\&quot;color\&quot;:\&quot;#696969\&quot;,\&quot;source_node_id\&quot;:\&quot;node-11aedd0e432747c2bcd97b82808d24a0\&quot;,\&quot;target_node_id\&quot;:\&quot;node-b4ee54591aaa4862bf37f75f6839b514\&quot;,\&quot;value\&quot;:584,\&quot;data_grid_row_index\&quot;:9},{\&quot;id\&quot;:\&quot;flow-10\&quot;,\&quot;color\&quot;:\&quot;#00A34C\&quot;,\&quot;source_node_id\&quot;:\&quot;node-fa717ba17306cd76900510df8ac8013e\&quot;,\&quot;target_node_id\&quot;:\&quot;node-52315e0bafb5c6c6fc9127c3fabfa831\&quot;,\&quot;value\&quot;:381,\&quot;data_grid_row_index\&quot;:10},{\&quot;id\&quot;:\&quot;flow-11\&quot;,\&quot;color\&quot;:\&quot;#B1BAB5\&quot;,\&quot;source_node_id\&quot;:\&quot;node-fa717ba17306cd76900510df8ac8013e\&quot;,\&quot;target_node_id\&quot;:\&quot;node-6311ae17c1ee52b36e68aaf4ad066387\&quot;,\&quot;value\&quot;:181,\&quot;data_grid_row_index\&quot;:11},{\&quot;id\&quot;:\&quot;flow-12\&quot;,\&quot;color\&quot;:\&quot;#F2970F\&quot;,\&quot;source_node_id\&quot;:\&quot;node-fa717ba17306cd76900510df8ac8013e\&quot;,\&quot;target_node_id\&quot;:\&quot;node-ca78759be6b8e4f7ac56ccc9d5958615\&quot;,\&quot;value\&quot;:255,\&quot;data_grid_row_index\&quot;:12},{\&quot;id\&quot;:\&quot;flow-13\&quot;,\&quot;color\&quot;:\&quot;#0077B8\&quot;,\&quot;source_node_id\&quot;:\&quot;node-fa717ba17306cd76900510df8ac8013e\&quot;,\&quot;target_node_id\&quot;:\&quot;node-b8dff17566dc12aa3ad51fabb2e7e28d\&quot;,\&quot;value\&quot;:3237,\&quot;data_grid_row_index\&quot;:13},{\&quot;id\&quot;:\&quot;flow-14\&quot;,\&quot;color\&quot;:\&quot;#696969\&quot;,\&quot;source_node_id\&quot;:\&quot;node-fa717ba17306cd76900510df8ac8013e\&quot;,\&quot;target_node_id\&quot;:\&quot;node-b4ee54591aaa4862bf37f75f6839b514\&quot;,\&quot;value\&quot;:397,\&quot;data_grid_row_index\&quot;:14}]}},\&quot;chart_type_list_position\&quot;:1,\&quot;chart_type_name\&quot;:\&quot;\&quot;,\&quot;company_name\&quot;:\&quot;Example Inc\&quot;,\&quot;comparison_line_prefix\&quot;:\&quot;\&quot;,\&quot;comparison_line_suffix\&quot;:\&quot;Y/Y\&quot;,\&quot;comparison_line_value_type\&quot;:\&quot;percent\&quot;,\&quot;created_at\&quot;:\&quot;2025-02-10T17:33:34Z\&quot;,\&quot;created_with\&quot;:\&quot;web\&quot;,\&quot;custom_title\&quot;:\&quot;Hospital discharge destinations — NHFD data for 2025\&quot;,\&quot;data_origin\&quot;:\&quot;inline\&quot;,\&quot;data_source_notes\&quot;:null,\&quot;download_image_format\&quot;:\&quot;png\&quot;,\&quot;download_scale_png\&quot;:\&quot;4\&quot;,\&quot;fiscal_year\&quot;:2024,\&quot;font_family\&quot;:\&quot;Inter\&quot;,\&quot;font_size\&quot;:16,\&quot;id\&quot;:72,\&quot;is_listed_chart_type_in_footer\&quot;:false,\&quot;is_main_example\&quot;:true,\&quot;is_official\&quot;:false,\&quot;is_template\&quot;:false,\&quot;js_input\&quot;:\&quot;Product A [35][30] Revenue\\nProduct B [10][11] Revenue\\nProduct C [5][4] Revenue\\nRevenue [30][26] Gross profit\\nRevenue [20][19] Cost of revenue\\nGross profit [15][12] Operating profit\\nGross profit [15][14] Operating expenses\\nOperating profit [10][8] Net profit\\nOperating profit [5][4] Tax\\n:Cost of revenue #D1003F [false]  [false] \\n:Gross profit #00A34C [false]  [false] \\n:Net profit #00A34C [false]  [false] \\n:Operating expenses #D1003F [false]  [false] \\n:Operating profit #00A34C [false]  [false] \\n:Product A #696969 [false]  [false] \\n:Product B #696969 [false]  [false] \\n:Product C #696969 [false]  [false] \\n:Revenue #696969 [false]  [false] \\n:Tax #D1003F [false]  [false]\&quot;,\&quot;label_pos\&quot;:\&quot;outside\&quot;,\&quot;node_height\&quot;:73,\&quot;node_spacing\&quot;:72,\&quot;node_width\&quot;:37,\&quot;nr_of_decimals\&quot;:\&quot;all\&quot;,\&quot;owner_id\&quot;:412,\&quot;points\&quot;:0,\&quot;public_permission\&quot;:\&quot;view\&quot;,\&quot;remembered_node_moves\&quot;:\&quot;[]\&quot;,\&quot;reporting_period\&quot;:\&quot;full_year\&quot;,\&quot;second_label_line_value_type\&quot;:\&quot;amount\&quot;,\&quot;show_canvas_resolution\&quot;:false,\&quot;show_comparison_line\&quot;:true,\&quot;show_data_editor\&quot;:true,\&quot;show_imbalances\&quot;:true,\&quot;show_labels\&quot;:true,\&quot;show_title\&quot;:true,\&quot;statement_type\&quot;:\&quot;income\&quot;,\&quot;svg_representation\&quot;:\&quot;&lt;svg id=\\\&quot;sankey_svg\\\&quot; xmlns=\\\&quot;http://www.w3.org/2000/svg\\\&quot; font-family=\\\&quot;Inter\\\&quot; font-weight=\\\&quot;400\\\&quot; width=\\\&quot;960\\\&quot; height=\\\&quot;600\\\&quot;&gt;&lt;rect fill=\\\&quot;#FFFFFF\\\&quot; width=\\\&quot;960\\\&quot; height=\\\&quot;600\\\&quot; x=\\\&quot;0\\\&quot; y=\\\&quot;0\\\&quot;&gt;&lt;/rect&gt;&lt;g transform=\\\&quot;translate(80.694609375,60)\\\&quot;&gt;&lt;g&gt;&lt;g&gt;&lt;/g&gt;&lt;g&gt;&lt;/g&gt;&lt;g&gt;&lt;/g&gt;&lt;/g&gt;&lt;g&gt;&lt;g&gt;&lt;path opacity=\\\&quot;0.45\\\&quot; stroke=\\\&quot;#696969\\\&quot; stroke-width=\\\&quot;74.48\\\&quot; fill=\\\&quot;none\\\&quot; d=\\\&quot;M30 194.85231C111.39666 194.85231 111.39666 227.94031 192.79332 227.94031\\\&quot;&gt;&lt;title&gt;Product A → Revenue: $35M&lt;/title&gt;&lt;/path&gt;&lt;path opacity=\\\&quot;0.45\\\&quot; stroke=\\\&quot;#00A34C\\\&quot; stroke-width=\\\&quot;63.84\\\&quot; fill=\\\&quot;none\\\&quot; d=\\\&quot;M222.79332 222.62031C304.18998 222.62031 304.18998 190.60679 385.58664 190.60679\\\&quot;&gt;&lt;title&gt;Revenue → Gross profit: $30M&lt;/title&gt;&lt;/path&gt;&lt;path opacity=\\\&quot;0.45\\\&quot; stroke=\\\&quot;#D1003F\\\&quot; stroke-width=\\\&quot;42.56\\\&quot; fill=\\\&quot;none\\\&quot; d=\\\&quot;M222.79332 275.82031C304.18998 275.82031 304.18998 326.52679 385.58664 326.52679\\\&quot;&gt;&lt;title&gt;Revenue → Cost of revenue: $20M&lt;/title&gt;&lt;/path&gt;&lt;path opacity=\\\&quot;0.45\\\&quot; stroke=\\\&quot;#00A34C\\\&quot; stroke-width=\\\&quot;31.92\\\&quot; fill=\\\&quot;none\\\&quot; d=\\\&quot;M415.58664 174.64679C496.9833 174.64679 496.9833 134.36708 578.37996 134.36708\\\&quot;&gt;&lt;title&gt;Gross profit → Operating profit: $15M&lt;/title&gt;&lt;/path&gt;&lt;path opacity=\\\&quot;0.45\\\&quot; stroke=\\\&quot;#D1003F\\\&quot; stroke-width=\\\&quot;31.92\\\&quot; fill=\\\&quot;none\\\&quot; d=\\\&quot;M415.58664 206.56679C496.9833 206.56679 496.9833 249.00708 578.37996 249.00708\\\&quot;&gt;&lt;title&gt;Gross profit → Operating expenses: $15M&lt;/title&gt;&lt;/path&gt;&lt;path opacity=\\\&quot;0.45\\\&quot; stroke=\\\&quot;#696969\\\&quot; stroke-width=\\\&quot;21.28\\\&quot; fill=\\\&quot;none\\\&quot; d=\\\&quot;M30 325.45231C111.39666 325.45231 111.39666 275.82031 192.79332 275.82031\\\&quot;&gt;&lt;title&gt;Product B → Revenue: $10M&lt;/title&gt;&lt;/path&gt;&lt;path opacity=\\\&quot;0.45\\\&quot; stroke=\\\&quot;#00A34C\\\&quot; stroke-width=\\\&quot;21.28\\\&quot; fill=\\\&quot;none\\\&quot; d=\\\&quot;M608.37996 129.04708C689.77662 129.04708 689.77662 101.18769 771.17328 101.18769\\\&quot;&gt;&lt;title&gt;Operating profit → Net profit: $10M&lt;/title&gt;&lt;/path&gt;&lt;path opacity=\\\&quot;0.45\\\&quot; stroke=\\\&quot;#696969\\\&quot; stroke-width=\\\&quot;10.64\\\&quot; fill=\\\&quot;none\\\&quot; d=\\\&quot;M30 424.13231C111.39666 424.13231 111.39666 291.78031 192.79332 291.78031\\\&quot;&gt;&lt;title&gt;Product C → Revenue: $5M&lt;/title&gt;&lt;/path&gt;&lt;path opacity=\\\&quot;0.45\\\&quot; stroke=\\\&quot;#D1003F\\\&quot; stroke-width=\\\&quot;10.64\\\&quot; fill=\\\&quot;none\\\&quot; d=\\\&quot;M608.37996 145.00708C689.77662 145.00708 689.77662 199.86769 771.17328 199.86769\\\&quot;&gt;&lt;title&gt;Operating profit → Tax: $5M&lt;/title&gt;&lt;/path&gt;&lt;/g&gt;&lt;g&gt;&lt;rect height=\\\&quot;42.56\\\&quot; width=\\\&quot;30\\\&quot; fill=\\\&quot;#D1003F\\\&quot; transform=\\\&quot;translate(385.58664, 305.24679)\\\&quot;&gt;&lt;/rect&gt;&lt;rect height=\\\&quot;63.84\\\&quot; width=\\\&quot;30\\\&quot; fill=\\\&quot;#00A34C\\\&quot; transform=\\\&quot;translate(385.58664, 158.68679)\\\&quot;&gt;&lt;/rect&gt;&lt;rect height=\\\&quot;21.28\\\&quot; width=\\\&quot;30\\\&quot; fill=\\\&quot;#00A34C\\\&quot; transform=\\\&quot;translate(771.17328, 90.54769)\\\&quot;&gt;&lt;/rect&gt;&lt;rect height=\\\&quot;31.92\\\&quot; width=\\\&quot;30\\\&quot; fill=\\\&quot;#D1003F\\\&quot; transform=\\\&quot;translate(578.37996, 233.04708)\\\&quot;&gt;&lt;/rect&gt;&lt;rect height=\\\&quot;31.92\\\&quot; width=\\\&quot;30\\\&quot; fill=\\\&quot;#00A34C\\\&quot; transform=\\\&quot;translate(578.37996, 118.40708)\\\&quot;&gt;&lt;/rect&gt;&lt;rect height=\\\&quot;74.48\\\&quot; width=\\\&quot;30\\\&quot; fill=\\\&quot;#696969\\\&quot; transform=\\\&quot;translate(0, 157.61231)\\\&quot;&gt;&lt;/rect&gt;&lt;rect height=\\\&quot;21.28\\\&quot; width=\\\&quot;30\\\&quot; fill=\\\&quot;#696969\\\&quot; transform=\\\&quot;translate(0, 314.81231)\\\&quot;&gt;&lt;/rect&gt;&lt;rect height=\\\&quot;10.64\\\&quot; width=\\\&quot;30\\\&quot; fill=\\\&quot;#696969\\\&quot; transform=\\\&quot;translate(0, 418.81231)\\\&quot;&gt;&lt;/rect&gt;&lt;rect height=\\\&quot;106.4\\\&quot; width=\\\&quot;30\\\&quot; fill=\\\&quot;#696969\\\&quot; transform=\\\&quot;translate(192.79332, 190.70031)\\\&quot;&gt;&lt;/rect&gt;&lt;rect height=\\\&quot;10.64\\\&quot; width=\\\&quot;30\\\&quot; fill=\\\&quot;#D1003F\\\&quot; transform=\\\&quot;translate(771.17328, 194.54769)\\\&quot;&gt;&lt;/rect&gt;&lt;/g&gt;&lt;g&gt;&lt;g fill=\\\&quot;#000000\\\&quot; font-size=\\\&quot;12px\\\&quot; transform=\\\&quot;translate(0,0)\\\&quot;&gt;&lt;rect x=\\\&quot;281.57953\\\&quot; y=\\\&quot;302.83616\\\&quot; width=\\\&quot;101.66344\\\&quot; height=\\\&quot;47.38125\\\&quot; fill=\\\&quot;#FFFFFF\\\&quot; fill-opacity=\\\&quot;0.55\\\&quot; rx=\\\&quot;4\\\&quot;&gt;&lt;/rect&gt;&lt;g transform=\\\&quot;translate(379.40391,304.92679)\\\&quot;&gt;&lt;text font-weight=\\\&quot;700\\\&quot; text-anchor=\\\&quot;end\\\&quot; dy=\\\&quot;12\\\&quot;&gt;Cost of revenue&lt;/text&gt;&lt;text text-anchor=\\\&quot;end\\\&quot; y=\\\&quot;14.4\\\&quot; dy=\\\&quot;12\\\&quot;&gt;$20M&lt;/text&gt;&lt;text text-anchor=\\\&quot;end\\\&quot; y=\\\&quot;28.8\\\&quot; dy=\\\&quot;12\\\&quot;&gt;5% Y/Y&lt;/text&gt;&lt;/g&gt;&lt;/g&gt;&lt;g fill=\\\&quot;#000000\\\&quot; font-size=\\\&quot;12px\\\&quot; transform=\\\&quot;translate(0,0)\\\&quot;&gt;&lt;rect x=\\\&quot;305.45453\\\&quot; y=\\\&quot;166.91616\\\&quot; width=\\\&quot;77.78844\\\&quot; height=\\\&quot;47.38125\\\&quot; fill=\\\&quot;#FFFFFF\\\&quot; fill-opacity=\\\&quot;0.55\\\&quot; rx=\\\&quot;4\\\&quot;&gt;&lt;/rect&gt;&lt;g transform=\\\&quot;translate(379.40391,169.00679)\\\&quot;&gt;&lt;text font-weight=\\\&quot;700\\\&quot; text-anchor=\\\&quot;end\\\&quot; dy=\\\&quot;12\\\&quot;&gt;Gross profit&lt;/text&gt;&lt;text text-anchor=\\\&quot;end\\\&quot; y=\\\&quot;14.4\\\&quot; dy=\\\&quot;12\\\&quot;&gt;$30M&lt;/text&gt;&lt;text text-anchor=\\\&quot;end\\\&quot; y=\\\&quot;28.8\\\&quot; dy=\\\&quot;12\\\&quot;&gt;15% Y/Y&lt;/text&gt;&lt;/g&gt;&lt;/g&gt;&lt;g fill=\\\&quot;#000000\\\&quot; font-size=\\\&quot;12px\\\&quot; transform=\\\&quot;translate(0,0)\\\&quot;&gt;&lt;rect x=\\\&quot;803.51695\\\&quot; y=\\\&quot;77.49707\\\&quot; width=\\\&quot;63.78844\\\&quot; height=\\\&quot;47.38125\\\&quot; fill=\\\&quot;#FFFFFF\\\&quot; fill-opacity=\\\&quot;0.55\\\&quot; rx=\\\&quot;4\\\&quot;&gt;&lt;/rect&gt;&lt;g transform=\\\&quot;translate(807.35602,79.58769)\\\&quot;&gt;&lt;text font-weight=\\\&quot;700\\\&quot; text-anchor=\\\&quot;start\\\&quot; dy=\\\&quot;12\\\&quot;&gt;Net profit&lt;/text&gt;&lt;text text-anchor=\\\&quot;start\\\&quot; y=\\\&quot;14.4\\\&quot; dy=\\\&quot;12\\\&quot;&gt;$10M&lt;/text&gt;&lt;text text-anchor=\\\&quot;start\\\&quot; y=\\\&quot;28.8\\\&quot; dy=\\\&quot;12\\\&quot;&gt;25% Y/Y&lt;/text&gt;&lt;/g&gt;&lt;/g&gt;&lt;g fill=\\\&quot;#000000\\\&quot; font-size=\\\&quot;12px\\\&quot; transform=\\\&quot;translate(0,0)\\\&quot;&gt;&lt;rect x=\\\&quot;610.72363\\\&quot; y=\\\&quot;225.31646\\\&quot; width=\\\&quot;126.25719\\\&quot; height=\\\&quot;47.38125\\\&quot; fill=\\\&quot;#FFFFFF\\\&quot; fill-opacity=\\\&quot;0.55\\\&quot; rx=\\\&quot;4\\\&quot;&gt;&lt;/rect&gt;&lt;g transform=\\\&quot;translate(614.5627,227.40708)\\\&quot;&gt;&lt;text font-weight=\\\&quot;700\\\&quot; text-anchor=\\\&quot;start\\\&quot; dy=\\\&quot;12\\\&quot;&gt;Operating expenses&lt;/text&gt;&lt;text text-anchor=\\\&quot;start\\\&quot; y=\\\&quot;14.4\\\&quot; dy=\\\&quot;12\\\&quot;&gt;$15M&lt;/text&gt;&lt;text text-anchor=\\\&quot;start\\\&quot; y=\\\&quot;28.8\\\&quot; dy=\\\&quot;12\\\&quot;&gt;7% Y/Y&lt;/text&gt;&lt;/g&gt;&lt;/g&gt;&lt;g fill=\\\&quot;#000000\\\&quot; font-size=\\\&quot;12px\\\&quot; transform=\\\&quot;translate(0,0)\\\&quot;&gt;&lt;rect x=\\\&quot;610.72363\\\&quot; y=\\\&quot;110.67646\\\&quot; width=\\\&quot;101.60094\\\&quot; height=\\\&quot;47.38125\\\&quot; fill=\\\&quot;#FFFFFF\\\&quot; fill-opacity=\\\&quot;0.55\\\&quot; rx=\\\&quot;4\\\&quot;&gt;&lt;/rect&gt;&lt;g transform=\\\&quot;translate(614.5627,112.76708)\\\&quot;&gt;&lt;text font-weight=\\\&quot;700\\\&quot; text-anchor=\\\&quot;start\\\&quot; dy=\\\&quot;12\\\&quot;&gt;Operating profit&lt;/text&gt;&lt;text text-anchor=\\\&quot;start\\\&quot; y=\\\&quot;14.4\\\&quot; dy=\\\&quot;12\\\&quot;&gt;$15M&lt;/text&gt;&lt;text text-anchor=\\\&quot;start\\\&quot; y=\\\&quot;28.8\\\&quot; dy=\\\&quot;12\\\&quot;&gt;25% Y/Y&lt;/text&gt;&lt;/g&gt;&lt;/g&gt;&lt;g fill=\\\&quot;#000000\\\&quot; font-size=\\\&quot;12px\\\&quot; transform=\\\&quot;translate(0,0)\\\&quot;&gt;&lt;rect x=\\\&quot;-68.69461\\\&quot; y=\\\&quot;171.16168\\\&quot; width=\\\&quot;66.35094\\\&quot; height=\\\&quot;47.38125\\\&quot; fill=\\\&quot;#FFFFFF\\\&quot; fill-opacity=\\\&quot;0.55\\\&quot; rx=\\\&quot;4\\\&quot;&gt;&lt;/rect&gt;&lt;g transform=\\\&quot;translate(-6.18273,173.25231)\\\&quot;&gt;&lt;text font-weight=\\\&quot;700\\\&quot; text-anchor=\\\&quot;end\\\&quot; dy=\\\&quot;12\\\&quot;&gt;Product A&lt;/text&gt;&lt;text text-anchor=\\\&quot;end\\\&quot; y=\\\&quot;14.4\\\&quot; dy=\\\&quot;12\\\&quot;&gt;$35M&lt;/text&gt;&lt;text text-anchor=\\\&quot;end\\\&quot; y=\\\&quot;28.8\\\&quot; dy=\\\&quot;12\\\&quot;&gt;17% Y/Y&lt;/text&gt;&lt;/g&gt;&lt;/g&gt;&lt;g fill=\\\&quot;#000000\\\&quot; font-size=\\\&quot;12px\\\&quot; transform=\\\&quot;translate(0,0)\\\&quot;&gt;&lt;rect x=\\\&quot;-67.66336\\\&quot; y=\\\&quot;301.76168\\\&quot; width=\\\&quot;65.31969\\\&quot; height=\\\&quot;47.38125\\\&quot; fill=\\\&quot;#FFFFFF\\\&quot; fill-opacity=\\\&quot;0.55\\\&quot; rx=\\\&quot;4\\\&quot;&gt;&lt;/rect&gt;&lt;g transform=\\\&quot;translate(-6.18273,303.85231)\\\&quot;&gt;&lt;text font-weight=\\\&quot;700\\\&quot; text-anchor=\\\&quot;end\\\&quot; dy=\\\&quot;12\\\&quot;&gt;Product B&lt;/text&gt;&lt;text text-anchor=\\\&quot;end\\\&quot; y=\\\&quot;14.4\\\&quot; dy=\\\&quot;12\\\&quot;&gt;$10M&lt;/text&gt;&lt;text text-anchor=\\\&quot;end\\\&quot; y=\\\&quot;28.8\\\&quot; dy=\\\&quot;12\\\&quot;&gt;-9% Y/Y&lt;/text&gt;&lt;/g&gt;&lt;/g&gt;&lt;g fill=\\\&quot;#000000\\\&quot; font-size=\\\&quot;12px\\\&quot; transform=\\\&quot;translate(0,0)\\\&quot;&gt;&lt;rect x=\\\&quot;-68.60086\\\&quot; y=\\\&quot;400.44168\\\&quot; width=\\\&quot;66.25719\\\&quot; height=\\\&quot;47.38125\\\&quot; fill=\\\&quot;#FFFFFF\\\&quot; fill-opacity=\\\&quot;0.55\\\&quot; rx=\\\&quot;4\\\&quot;&gt;&lt;/rect&gt;&lt;g transform=\\\&quot;translate(-6.18273,402.53231)\\\&quot;&gt;&lt;text font-weight=\\\&quot;700\\\&quot; text-anchor=\\\&quot;end\\\&quot; dy=\\\&quot;12\\\&quot;&gt;Product C&lt;/text&gt;&lt;text text-anchor=\\\&quot;end\\\&quot; y=\\\&quot;14.4\\\&quot; dy=\\\&quot;12\\\&quot;&gt;$5M&lt;/text&gt;&lt;text text-anchor=\\\&quot;end\\\&quot; y=\\\&quot;28.8\\\&quot; dy=\\\&quot;12\\\&quot;&gt;25% Y/Y&lt;/text&gt;&lt;/g&gt;&lt;/g&gt;&lt;g fill=\\\&quot;#000000\\\&quot; font-size=\\\&quot;12px\\\&quot; transform=\\\&quot;translate(0,0)\\\&quot;&gt;&lt;rect x=\\\&quot;130.97371\\\&quot; y=\\\&quot;220.20968\\\&quot; width=\\\&quot;59.47594\\\&quot; height=\\\&quot;47.38125\\\&quot; fill=\\\&quot;#FFFFFF\\\&quot; fill-opacity=\\\&quot;0.55\\\&quot; rx=\\\&quot;4\\\&quot;&gt;&lt;/rect&gt;&lt;g transform=\\\&quot;translate(186.61059,222.30031)\\\&quot;&gt;&lt;text font-weight=\\\&quot;700\\\&quot; text-anchor=\\\&quot;end\\\&quot; dy=\\\&quot;12\\\&quot;&gt;Revenue&lt;/text&gt;&lt;text text-anchor=\\\&quot;end\\\&quot; y=\\\&quot;14.4\\\&quot; dy=\\\&quot;12\\\&quot;&gt;$50M&lt;/text&gt;&lt;text text-anchor=\\\&quot;end\\\&quot; y=\\\&quot;28.8\\\&quot; dy=\\\&quot;12\\\&quot;&gt;11% Y/Y&lt;/text&gt;&lt;/g&gt;&lt;/g&gt;&lt;g fill=\\\&quot;#000000\\\&quot; font-size=\\\&quot;12px\\\&quot; transform=\\\&quot;translate(0,0)\\\&quot;&gt;&lt;rect x=\\\&quot;803.51695\\\&quot; y=\\\&quot;176.17707\\\&quot; width=\\\&quot;60.25719\\\&quot; height=\\\&quot;47.38125\\\&quot; fill=\\\&quot;#FFFFFF\\\&quot; fill-opacity=\\\&quot;0.55\\\&quot; rx=\\\&quot;4\\\&quot;&gt;&lt;/rect&gt;&lt;g transform=\\\&quot;translate(807.35602,178.26769)\\\&quot;&gt;&lt;text font-weight=\\\&quot;700\\\&quot; text-anchor=\\\&quot;start\\\&quot; dy=\\\&quot;12\\\&quot;&gt;Tax&lt;/text&gt;&lt;text text-anchor=\\\&quot;start\\\&quot; y=\\\&quot;14.4\\\&quot; dy=\\\&quot;12\\\&quot;&gt;$5M&lt;/text&gt;&lt;text text-anchor=\\\&quot;start\\\&quot; y=\\\&quot;28.8\\\&quot; dy=\\\&quot;12\\\&quot;&gt;25% Y/Y&lt;/text&gt;&lt;/g&gt;&lt;/g&gt;&lt;/g&gt;&lt;/g&gt;&lt;g transform=\\\&quot;translate(112.68039,-12)\\\&quot;&gt;&lt;text font-weight=\\\&quot;700\\\&quot; font-size=\\\&quot;32\\\&quot; fill=\\\&quot;#366b87\\\&quot;&gt;Example Inc FY24 Income Statement&lt;/text&gt;&lt;/g&gt;&lt;text fill=\\\&quot;#718096\\\&quot; font-size=\\\&quot;10px\\\&quot; font-weight=\\\&quot;400\\\&quot; text-anchor=\\\&quot;middle\\\&quot; x=\\\&quot;399.305390625\\\&quot; y=\\\&quot;528\\\&quot;&gt;created with SankeyArt.com&lt;/text&gt;&lt;/g&gt;&lt;/svg&gt;\&quot;,\&quot;team_permission\&quot;:\&quot;no-access\&quot;,\&quot;title_font_color\&quot;:\&quot;#366b87\&quot;,\&quot;title_font_size\&quot;:32,\&quot;unit_prefix\&quot;:\&quot;$\&quot;,\&quot;unit_suffix\&quot;:\&quot;M\&quot;,\&quot;use_custom_title\&quot;:true,\&quot;nodes\&quot;:{\&quot;node-52315e0bafb5c6c6fc9127c3fabfa831\&quot;:{\&quot;id\&quot;:\&quot;node-52315e0bafb5c6c6fc9127c3fabfa831\&quot;,\&quot;name\&quot;:\&quot;To Home\&quot;,\&quot;color\&quot;:\&quot;#00A34C\&quot;,\&quot;use_custom_amount_label\&quot;:true,\&quot;custom_amount_label\&quot;:\&quot;42,001\&quot;,\&quot;use_custom_comparison_label\&quot;:false,\&quot;custom_comparison_label\&quot;:\&quot;\&quot;},\&quot;node-6311ae17c1ee52b36e68aaf4ad066387\&quot;:{\&quot;id\&quot;:\&quot;node-6311ae17c1ee52b36e68aaf4ad066387\&quot;,\&quot;name\&quot;:\&quot;Other\&quot;,\&quot;color\&quot;:\&quot;#B1BAB5\&quot;,\&quot;use_custom_amount_label\&quot;:true,\&quot;custom_amount_label\&quot;:\&quot;11,782\&quot;,\&quot;use_custom_comparison_label\&quot;:false,\&quot;custom_comparison_label\&quot;:\&quot;\&quot;},\&quot;node-ca78759be6b8e4f7ac56ccc9d5958615\&quot;:{\&quot;id\&quot;:\&quot;node-ca78759be6b8e4f7ac56ccc9d5958615\&quot;,\&quot;name\&quot;:\&quot;To RH\&quot;,\&quot;color\&quot;:\&quot;#F2970F\&quot;,\&quot;use_custom_amount_label\&quot;:true,\&quot;custom_amount_label\&quot;:\&quot;7,482\&quot;,\&quot;use_custom_comparison_label\&quot;:false,\&quot;custom_comparison_label\&quot;:\&quot;\&quot;},\&quot;node-b8dff17566dc12aa3ad51fabb2e7e28d\&quot;:{\&quot;id\&quot;:\&quot;node-b8dff17566dc12aa3ad51fabb2e7e28d\&quot;,\&quot;name\&quot;:\&quot;To NH\&quot;,\&quot;color\&quot;:\&quot;#0077B8\&quot;,\&quot;use_custom_amount_label\&quot;:true,\&quot;custom_amount_label\&quot;:\&quot;5,790\&quot;,\&quot;use_custom_comparison_label\&quot;:false,\&quot;custom_comparison_label\&quot;:\&quot;\&quot;},\&quot;node-b4ee54591aaa4862bf37f75f6839b514\&quot;:{\&quot;id\&quot;:\&quot;node-b4ee54591aaa4862bf37f75f6839b514\&quot;,\&quot;name\&quot;:\&quot;Died\&quot;,\&quot;color\&quot;:\&quot;#696969\&quot;,\&quot;use_custom_amount_label\&quot;:true,\&quot;custom_amount_label\&quot;:\&quot;4,473\&quot;,\&quot;use_custom_comparison_label\&quot;:false,\&quot;custom_comparison_label\&quot;:\&quot;\&quot;},\&quot;node-77c263fa77cbbc4a721d88319eae725f\&quot;:{\&quot;id\&quot;:\&quot;node-77c263fa77cbbc4a721d88319eae725f\&quot;,\&quot;name\&quot;:\&quot;From Home\&quot;,\&quot;color\&quot;:\&quot;#00A34C\&quot;,\&quot;use_custom_amount_label\&quot;:true,\&quot;custom_amount_label\&quot;:\&quot;59,931\&quot;,\&quot;use_custom_comparison_label\&quot;:false,\&quot;custom_comparison_label\&quot;:\&quot;\&quot;},\&quot;node-11aedd0e432747c2bcd97b82808d24a0\&quot;:{\&quot;id\&quot;:\&quot;node-11aedd0e432747c2bcd97b82808d24a0\&quot;,\&quot;name\&quot;:\&quot;From RH\&quot;,\&quot;color\&quot;:\&quot;#F2970F\&quot;,\&quot;use_custom_amount_label\&quot;:true,\&quot;custom_amount_label\&quot;:\&quot;7,146\&quot;,\&quot;use_custom_comparison_label\&quot;:false,\&quot;custom_comparison_label\&quot;:\&quot;\&quot;},\&quot;node-fa717ba17306cd76900510df8ac8013e\&quot;:{\&quot;id\&quot;:\&quot;node-fa717ba17306cd76900510df8ac8013e\&quot;,\&quot;name\&quot;:\&quot;From NH\&quot;,\&quot;color\&quot;:\&quot;#0077B8\&quot;,\&quot;use_custom_amount_label\&quot;:true,\&quot;custom_amount_label\&quot;:\&quot;4,451\&quot;,\&quot;use_custom_comparison_label\&quot;:false,\&quot;custom_comparison_label\&quot;:\&quot;\&quot;}},\&quot;flows\&quot;:{\&quot;flow-0\&quot;:{\&quot;id\&quot;:\&quot;flow-0\&quot;,\&quot;source\&quot;:\&quot;From Home\&quot;,\&quot;target\&quot;:\&quot;To Home\&quot;,\&quot;amount\&quot;:40981,\&quot;amountComparison\&quot;:null,\&quot;dataGridRowIndex\&quot;:0},\&quot;flow-1\&quot;:{\&quot;id\&quot;:\&quot;flow-1\&quot;,\&quot;source\&quot;:\&quot;From Home\&quot;,\&quot;target\&quot;:\&quot;Other\&quot;,\&quot;amount\&quot;:11254,\&quot;amountComparison\&quot;:null,\&quot;dataGridRowIndex\&quot;:1},\&quot;flow-2\&quot;:{\&quot;id\&quot;:\&quot;flow-2\&quot;,\&quot;source\&quot;:\&quot;From Home\&quot;,\&quot;target\&quot;:\&quot;To RH\&quot;,\&quot;amount\&quot;:2316,\&quot;amountComparison\&quot;:null,\&quot;dataGridRowIndex\&quot;:2},\&quot;flow-3\&quot;:{\&quot;id\&quot;:\&quot;flow-3\&quot;,\&quot;source\&quot;:\&quot;From Home\&quot;,\&quot;target\&quot;:\&quot;To NH\&quot;,\&quot;amount\&quot;:1888,\&quot;amountComparison\&quot;:null,\&quot;dataGridRowIndex\&quot;:3},\&quot;flow-4\&quot;:{\&quot;id\&quot;:\&quot;flow-4\&quot;,\&quot;source\&quot;:\&quot;From Home\&quot;,\&quot;target\&quot;:\&quot;Died\&quot;,\&quot;amount\&quot;:3492,\&quot;amountComparison\&quot;:null,\&quot;dataGridRowIndex\&quot;:4},\&quot;flow-5\&quot;:{\&quot;id\&quot;:\&quot;flow-5\&quot;,\&quot;source\&quot;:\&quot;From RH\&quot;,\&quot;target\&quot;:\&quot;To Home\&quot;,\&quot;amount\&quot;:639,\&quot;amountComparison\&quot;:null,\&quot;dataGridRowIndex\&quot;:5},\&quot;flow-6\&quot;:{\&quot;id\&quot;:\&quot;flow-6\&quot;,\&quot;source\&quot;:\&quot;From RH\&quot;,\&quot;target\&quot;:\&quot;Other\&quot;,\&quot;amount\&quot;:347,\&quot;amountComparison\&quot;:null,\&quot;dataGridRowIndex\&quot;:6},\&quot;flow-7\&quot;:{\&quot;id\&quot;:\&quot;flow-7\&quot;,\&quot;source\&quot;:\&quot;From RH\&quot;,\&quot;target\&quot;:\&quot;To RH\&quot;,\&quot;amount\&quot;:4911,\&quot;amountComparison\&quot;:null,\&quot;dataGridRowIndex\&quot;:7},\&quot;flow-8\&quot;:{\&quot;id\&quot;:\&quot;flow-8\&quot;,\&quot;source\&quot;:\&quot;From RH\&quot;,\&quot;target\&quot;:\&quot;To NH\&quot;,\&quot;amount\&quot;:665,\&quot;amountComparison\&quot;:null,\&quot;dataGridRowIndex\&quot;:8},\&quot;flow-9\&quot;:{\&quot;id\&quot;:\&quot;flow-9\&quot;,\&quot;source\&quot;:\&quot;From RH\&quot;,\&quot;target\&quot;:\&quot;Died\&quot;,\&quot;amount\&quot;:584,\&quot;amountComparison\&quot;:null,\&quot;dataGridRowIndex\&quot;:9},\&quot;flow-10\&quot;:{\&quot;id\&quot;:\&quot;flow-10\&quot;,\&quot;source\&quot;:\&quot;From NH\&quot;,\&quot;target\&quot;:\&quot;To Home\&quot;,\&quot;amount\&quot;:381,\&quot;amountComparison\&quot;:null,\&quot;dataGridRowIndex\&quot;:10},\&quot;flow-11\&quot;:{\&quot;id\&quot;:\&quot;flow-11\&quot;,\&quot;source\&quot;:\&quot;From NH\&quot;,\&quot;target\&quot;:\&quot;Other\&quot;,\&quot;amount\&quot;:181,\&quot;amountComparison\&quot;:null,\&quot;dataGridRowIndex\&quot;:11},\&quot;flow-12\&quot;:{\&quot;id\&quot;:\&quot;flow-12\&quot;,\&quot;source\&quot;:\&quot;From NH\&quot;,\&quot;target\&quot;:\&quot;To RH\&quot;,\&quot;amount\&quot;:255,\&quot;amountComparison\&quot;:null,\&quot;dataGridRowIndex\&quot;:12},\&quot;flow-13\&quot;:{\&quot;id\&quot;:\&quot;flow-13\&quot;,\&quot;source\&quot;:\&quot;From NH\&quot;,\&quot;target\&quot;:\&quot;To NH\&quot;,\&quot;amount\&quot;:3237,\&quot;amountComparison\&quot;:null,\&quot;dataGridRowIndex\&quot;:13},\&quot;flow-14\&quot;:{\&quot;id\&quot;:\&quot;flow-14\&quot;,\&quot;source\&quot;:\&quot;From NH\&quot;,\&quot;target\&quot;:\&quot;Died\&quot;,\&quot;amount\&quot;:397,\&quot;amountComparison\&quot;:null,\&quot;dataGridRowIndex\&quot;:14}}},\&quot;timestamp\&quot;:\&quot;2026-02-15T17:49:14.616Z\&quot;}&quot;"/>
  </we:properties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B33E-35A8-9544-BA90-E30C62CAB798}">
  <dimension ref="A1:X63"/>
  <sheetViews>
    <sheetView tabSelected="1" zoomScale="60" zoomScaleNormal="60" workbookViewId="0">
      <selection activeCell="I26" sqref="I26"/>
    </sheetView>
  </sheetViews>
  <sheetFormatPr defaultColWidth="10.83203125" defaultRowHeight="18.5" x14ac:dyDescent="0.45"/>
  <cols>
    <col min="1" max="1" width="30.83203125" style="18" customWidth="1"/>
    <col min="2" max="2" width="30.83203125" style="26" customWidth="1"/>
    <col min="3" max="3" width="30.83203125" style="23" customWidth="1"/>
    <col min="4" max="4" width="30.83203125" style="24" customWidth="1"/>
    <col min="5" max="5" width="30.83203125" style="25" customWidth="1"/>
    <col min="6" max="8" width="30.83203125" style="19" hidden="1" customWidth="1"/>
    <col min="9" max="9" width="30.83203125" style="18" customWidth="1"/>
    <col min="10" max="13" width="30.83203125" style="18" hidden="1" customWidth="1"/>
    <col min="14" max="14" width="30.83203125" style="20" hidden="1" customWidth="1"/>
    <col min="15" max="17" width="10.83203125" style="19" hidden="1" customWidth="1"/>
    <col min="18" max="18" width="10.83203125" style="21" hidden="1" customWidth="1"/>
    <col min="19" max="19" width="17.83203125" style="18" hidden="1" customWidth="1"/>
    <col min="20" max="20" width="12.83203125" style="18" hidden="1" customWidth="1"/>
    <col min="21" max="16384" width="10.83203125" style="18"/>
  </cols>
  <sheetData>
    <row r="1" spans="1:24" ht="47" customHeight="1" x14ac:dyDescent="0.45">
      <c r="A1" s="55"/>
      <c r="B1" s="100" t="s">
        <v>23</v>
      </c>
      <c r="C1" s="100"/>
      <c r="D1" s="100"/>
      <c r="E1" s="100"/>
      <c r="F1" s="56"/>
      <c r="G1" s="56"/>
      <c r="H1" s="56"/>
      <c r="I1" s="57"/>
      <c r="J1" s="58"/>
      <c r="K1" s="58"/>
      <c r="L1" s="58"/>
      <c r="M1" s="58"/>
      <c r="N1" s="59"/>
      <c r="O1" s="56"/>
      <c r="P1" s="56"/>
      <c r="Q1" s="56"/>
      <c r="R1" s="60"/>
      <c r="S1" s="58"/>
      <c r="T1" s="58"/>
      <c r="U1" s="61"/>
    </row>
    <row r="2" spans="1:24" ht="27" customHeight="1" x14ac:dyDescent="0.55000000000000004">
      <c r="A2" s="62" t="s">
        <v>22</v>
      </c>
      <c r="B2" s="37" t="s">
        <v>13</v>
      </c>
      <c r="C2" s="38" t="s">
        <v>5</v>
      </c>
      <c r="D2" s="39" t="s">
        <v>6</v>
      </c>
      <c r="E2" s="40" t="s">
        <v>3</v>
      </c>
      <c r="F2" s="41" t="s">
        <v>14</v>
      </c>
      <c r="G2" s="41" t="s">
        <v>15</v>
      </c>
      <c r="H2" s="41" t="s">
        <v>16</v>
      </c>
      <c r="I2" s="42" t="s">
        <v>4</v>
      </c>
      <c r="J2" s="22" t="s">
        <v>17</v>
      </c>
      <c r="K2" s="22" t="s">
        <v>4</v>
      </c>
      <c r="L2" s="22" t="s">
        <v>18</v>
      </c>
      <c r="M2" s="22" t="s">
        <v>19</v>
      </c>
      <c r="N2" s="63" t="s">
        <v>20</v>
      </c>
      <c r="O2" s="64" t="s">
        <v>7</v>
      </c>
      <c r="P2" s="64" t="s">
        <v>21</v>
      </c>
      <c r="Q2" s="65" t="s">
        <v>8</v>
      </c>
      <c r="R2" s="66"/>
      <c r="T2" s="22"/>
      <c r="U2" s="67"/>
      <c r="V2" s="22"/>
      <c r="W2" s="22"/>
      <c r="X2" s="22"/>
    </row>
    <row r="3" spans="1:24" ht="27" customHeight="1" x14ac:dyDescent="0.45">
      <c r="A3" s="68" t="s">
        <v>13</v>
      </c>
      <c r="B3" s="43">
        <v>40981</v>
      </c>
      <c r="C3" s="44">
        <v>2316</v>
      </c>
      <c r="D3" s="45">
        <v>1888</v>
      </c>
      <c r="E3" s="30">
        <f>F3+G3+H3</f>
        <v>3492</v>
      </c>
      <c r="F3" s="19">
        <v>504</v>
      </c>
      <c r="G3" s="46">
        <v>2666</v>
      </c>
      <c r="H3" s="19">
        <v>322</v>
      </c>
      <c r="I3" s="47">
        <f>J3+K3+L3+M3</f>
        <v>11254</v>
      </c>
      <c r="J3" s="69">
        <v>744</v>
      </c>
      <c r="K3" s="69">
        <v>539</v>
      </c>
      <c r="L3" s="70">
        <v>3523</v>
      </c>
      <c r="M3" s="70">
        <v>6448</v>
      </c>
      <c r="N3" s="71">
        <f>Q3-P3-O3</f>
        <v>59931</v>
      </c>
      <c r="O3" s="19">
        <v>63</v>
      </c>
      <c r="P3" s="19">
        <v>779</v>
      </c>
      <c r="Q3" s="72">
        <v>60773</v>
      </c>
      <c r="R3" s="73"/>
      <c r="S3" s="22"/>
      <c r="T3" s="21"/>
      <c r="U3" s="74"/>
      <c r="V3" s="21"/>
      <c r="W3" s="21"/>
      <c r="X3" s="21"/>
    </row>
    <row r="4" spans="1:24" ht="27" customHeight="1" x14ac:dyDescent="0.45">
      <c r="A4" s="68" t="s">
        <v>5</v>
      </c>
      <c r="B4" s="48">
        <v>639</v>
      </c>
      <c r="C4" s="44">
        <v>4911</v>
      </c>
      <c r="D4" s="27">
        <v>665</v>
      </c>
      <c r="E4" s="30">
        <f t="shared" ref="E4:E5" si="0">F4+G4+H4</f>
        <v>584</v>
      </c>
      <c r="F4" s="19">
        <v>50</v>
      </c>
      <c r="G4" s="19">
        <v>489</v>
      </c>
      <c r="H4" s="19">
        <v>45</v>
      </c>
      <c r="I4" s="47">
        <f>J4+K4+L4+M4</f>
        <v>347</v>
      </c>
      <c r="J4" s="69">
        <v>25</v>
      </c>
      <c r="K4" s="69">
        <v>32</v>
      </c>
      <c r="L4" s="69">
        <v>101</v>
      </c>
      <c r="M4" s="69">
        <v>189</v>
      </c>
      <c r="N4" s="71">
        <f t="shared" ref="N4:N5" si="1">Q4-P4-O4</f>
        <v>7146</v>
      </c>
      <c r="O4" s="19">
        <v>4</v>
      </c>
      <c r="P4" s="19">
        <v>58</v>
      </c>
      <c r="Q4" s="72">
        <v>7208</v>
      </c>
      <c r="R4" s="73"/>
      <c r="S4" s="22"/>
      <c r="T4" s="21"/>
      <c r="U4" s="74"/>
      <c r="V4" s="21"/>
      <c r="W4" s="21"/>
      <c r="X4" s="21"/>
    </row>
    <row r="5" spans="1:24" ht="27" customHeight="1" x14ac:dyDescent="0.45">
      <c r="A5" s="68" t="s">
        <v>6</v>
      </c>
      <c r="B5" s="48">
        <v>381</v>
      </c>
      <c r="C5" s="28">
        <v>255</v>
      </c>
      <c r="D5" s="45">
        <v>3237</v>
      </c>
      <c r="E5" s="30">
        <f t="shared" si="0"/>
        <v>397</v>
      </c>
      <c r="F5" s="19">
        <v>30</v>
      </c>
      <c r="G5" s="19">
        <v>318</v>
      </c>
      <c r="H5" s="19">
        <v>49</v>
      </c>
      <c r="I5" s="47">
        <f>J5+K5+L5+M5</f>
        <v>181</v>
      </c>
      <c r="J5" s="69">
        <v>23</v>
      </c>
      <c r="K5" s="69">
        <v>32</v>
      </c>
      <c r="L5" s="69">
        <v>44</v>
      </c>
      <c r="M5" s="69">
        <v>82</v>
      </c>
      <c r="N5" s="71">
        <f t="shared" si="1"/>
        <v>4451</v>
      </c>
      <c r="O5" s="19">
        <v>1</v>
      </c>
      <c r="P5" s="19">
        <v>50</v>
      </c>
      <c r="Q5" s="72">
        <v>4502</v>
      </c>
      <c r="R5" s="73"/>
      <c r="S5" s="22"/>
      <c r="T5" s="21"/>
      <c r="U5" s="74"/>
      <c r="V5" s="21"/>
      <c r="W5" s="21"/>
      <c r="X5" s="21"/>
    </row>
    <row r="6" spans="1:24" x14ac:dyDescent="0.45">
      <c r="A6" s="68"/>
      <c r="B6" s="49"/>
      <c r="C6" s="50"/>
      <c r="D6" s="51"/>
      <c r="E6" s="52"/>
      <c r="F6" s="53"/>
      <c r="G6" s="53"/>
      <c r="H6" s="53"/>
      <c r="I6" s="54"/>
      <c r="J6" s="69"/>
      <c r="K6" s="69"/>
      <c r="L6" s="69"/>
      <c r="M6" s="69"/>
      <c r="N6" s="71"/>
      <c r="Q6" s="65"/>
      <c r="R6" s="73"/>
      <c r="S6" s="22"/>
      <c r="T6" s="21"/>
      <c r="U6" s="74"/>
      <c r="V6" s="21"/>
      <c r="W6" s="21"/>
      <c r="X6" s="21"/>
    </row>
    <row r="7" spans="1:24" hidden="1" x14ac:dyDescent="0.45">
      <c r="A7" s="75"/>
      <c r="B7" s="76">
        <v>40981</v>
      </c>
      <c r="C7" s="77">
        <v>639</v>
      </c>
      <c r="D7" s="78">
        <v>381</v>
      </c>
      <c r="E7" s="79"/>
      <c r="F7" s="64"/>
      <c r="G7" s="80"/>
      <c r="H7" s="64"/>
      <c r="I7" s="81"/>
      <c r="J7" s="82"/>
      <c r="K7" s="82"/>
      <c r="L7" s="83"/>
      <c r="M7" s="83"/>
      <c r="N7" s="71"/>
      <c r="O7" s="64"/>
      <c r="P7" s="80"/>
      <c r="Q7" s="72"/>
      <c r="R7" s="73"/>
      <c r="S7" s="22"/>
      <c r="T7" s="21"/>
      <c r="U7" s="74"/>
      <c r="V7" s="21"/>
      <c r="W7" s="21"/>
      <c r="X7" s="21"/>
    </row>
    <row r="8" spans="1:24" hidden="1" x14ac:dyDescent="0.45">
      <c r="A8" s="84"/>
      <c r="B8" s="85">
        <v>11254</v>
      </c>
      <c r="C8" s="23">
        <v>347</v>
      </c>
      <c r="D8" s="24">
        <v>181</v>
      </c>
      <c r="I8" s="31"/>
      <c r="U8" s="86"/>
    </row>
    <row r="9" spans="1:24" hidden="1" x14ac:dyDescent="0.45">
      <c r="A9" s="84"/>
      <c r="B9" s="87">
        <v>2316</v>
      </c>
      <c r="C9" s="23">
        <v>4911</v>
      </c>
      <c r="D9" s="24">
        <v>255</v>
      </c>
      <c r="I9" s="31"/>
      <c r="S9" s="83"/>
      <c r="U9" s="86"/>
    </row>
    <row r="10" spans="1:24" hidden="1" x14ac:dyDescent="0.45">
      <c r="A10" s="84"/>
      <c r="B10" s="88">
        <v>1888</v>
      </c>
      <c r="C10" s="23">
        <v>665</v>
      </c>
      <c r="D10" s="24">
        <v>3237</v>
      </c>
      <c r="I10" s="31"/>
      <c r="U10" s="86"/>
    </row>
    <row r="11" spans="1:24" hidden="1" x14ac:dyDescent="0.45">
      <c r="A11" s="84"/>
      <c r="B11" s="79">
        <v>3492</v>
      </c>
      <c r="C11" s="23">
        <v>584</v>
      </c>
      <c r="D11" s="24">
        <v>397</v>
      </c>
      <c r="I11" s="31"/>
      <c r="U11" s="86"/>
    </row>
    <row r="12" spans="1:24" x14ac:dyDescent="0.45">
      <c r="A12" s="89"/>
      <c r="B12" s="90"/>
      <c r="C12" s="91"/>
      <c r="D12" s="92"/>
      <c r="E12" s="93"/>
      <c r="F12" s="94"/>
      <c r="G12" s="94"/>
      <c r="H12" s="94"/>
      <c r="I12" s="95"/>
      <c r="J12" s="96"/>
      <c r="K12" s="96"/>
      <c r="L12" s="96"/>
      <c r="M12" s="96"/>
      <c r="N12" s="97"/>
      <c r="O12" s="53"/>
      <c r="P12" s="53"/>
      <c r="Q12" s="53"/>
      <c r="R12" s="98"/>
      <c r="S12" s="96"/>
      <c r="T12" s="96"/>
      <c r="U12" s="99"/>
    </row>
    <row r="13" spans="1:24" s="31" customFormat="1" x14ac:dyDescent="0.45">
      <c r="B13" s="32"/>
      <c r="C13" s="29"/>
      <c r="D13" s="27"/>
      <c r="E13" s="33"/>
      <c r="F13" s="34"/>
      <c r="G13" s="34"/>
      <c r="H13" s="34"/>
      <c r="N13" s="35"/>
      <c r="O13" s="34"/>
      <c r="P13" s="34"/>
      <c r="Q13" s="34"/>
      <c r="R13" s="36"/>
    </row>
    <row r="14" spans="1:24" s="31" customFormat="1" x14ac:dyDescent="0.45">
      <c r="B14" s="30"/>
      <c r="C14" s="29"/>
      <c r="D14" s="27"/>
      <c r="E14" s="33"/>
      <c r="F14" s="34"/>
      <c r="G14" s="34"/>
      <c r="H14" s="34"/>
      <c r="N14" s="35"/>
      <c r="O14" s="34"/>
      <c r="P14" s="34"/>
      <c r="Q14" s="34"/>
      <c r="R14" s="36"/>
    </row>
    <row r="15" spans="1:24" s="31" customFormat="1" x14ac:dyDescent="0.45">
      <c r="B15" s="28"/>
      <c r="C15" s="29"/>
      <c r="D15" s="27"/>
      <c r="E15" s="33"/>
      <c r="F15" s="34"/>
      <c r="G15" s="34"/>
      <c r="H15" s="34"/>
      <c r="N15" s="35"/>
      <c r="O15" s="34"/>
      <c r="P15" s="34"/>
      <c r="Q15" s="34"/>
      <c r="R15" s="36"/>
    </row>
    <row r="16" spans="1:24" s="31" customFormat="1" x14ac:dyDescent="0.45">
      <c r="B16" s="28"/>
      <c r="C16" s="29"/>
      <c r="D16" s="27"/>
      <c r="E16" s="33"/>
      <c r="F16" s="34"/>
      <c r="G16" s="34"/>
      <c r="H16" s="34"/>
      <c r="N16" s="35"/>
      <c r="O16" s="34"/>
      <c r="P16" s="34"/>
      <c r="Q16" s="34"/>
      <c r="R16" s="36"/>
    </row>
    <row r="17" spans="2:18" s="31" customFormat="1" x14ac:dyDescent="0.45">
      <c r="B17" s="28"/>
      <c r="C17" s="29"/>
      <c r="D17" s="27"/>
      <c r="E17" s="33"/>
      <c r="F17" s="34"/>
      <c r="G17" s="34"/>
      <c r="H17" s="34"/>
      <c r="N17" s="35"/>
      <c r="O17" s="34"/>
      <c r="P17" s="34"/>
      <c r="Q17" s="34"/>
      <c r="R17" s="36"/>
    </row>
    <row r="18" spans="2:18" s="31" customFormat="1" x14ac:dyDescent="0.45">
      <c r="B18" s="28"/>
      <c r="C18" s="29"/>
      <c r="D18" s="27"/>
      <c r="E18" s="33"/>
      <c r="F18" s="34"/>
      <c r="G18" s="34"/>
      <c r="H18" s="34"/>
      <c r="N18" s="35"/>
      <c r="O18" s="34"/>
      <c r="P18" s="34"/>
      <c r="Q18" s="34"/>
      <c r="R18" s="36"/>
    </row>
    <row r="19" spans="2:18" s="31" customFormat="1" x14ac:dyDescent="0.45">
      <c r="B19" s="28"/>
      <c r="C19" s="29"/>
      <c r="D19" s="27"/>
      <c r="E19" s="33"/>
      <c r="F19" s="34"/>
      <c r="G19" s="34"/>
      <c r="H19" s="34"/>
      <c r="N19" s="35"/>
      <c r="O19" s="34"/>
      <c r="P19" s="34"/>
      <c r="Q19" s="34"/>
      <c r="R19" s="36"/>
    </row>
    <row r="20" spans="2:18" s="31" customFormat="1" x14ac:dyDescent="0.45">
      <c r="B20" s="28"/>
      <c r="C20" s="29"/>
      <c r="D20" s="27"/>
      <c r="E20" s="33"/>
      <c r="F20" s="34"/>
      <c r="G20" s="34"/>
      <c r="H20" s="34"/>
      <c r="N20" s="35"/>
      <c r="O20" s="34"/>
      <c r="P20" s="34"/>
      <c r="Q20" s="34"/>
      <c r="R20" s="36"/>
    </row>
    <row r="21" spans="2:18" s="31" customFormat="1" x14ac:dyDescent="0.45">
      <c r="B21" s="28"/>
      <c r="C21" s="29"/>
      <c r="D21" s="27"/>
      <c r="E21" s="33"/>
      <c r="F21" s="34"/>
      <c r="G21" s="34"/>
      <c r="H21" s="34"/>
      <c r="N21" s="35"/>
      <c r="O21" s="34"/>
      <c r="P21" s="34"/>
      <c r="Q21" s="34"/>
      <c r="R21" s="36"/>
    </row>
    <row r="22" spans="2:18" s="31" customFormat="1" x14ac:dyDescent="0.45">
      <c r="B22" s="28"/>
      <c r="C22" s="29"/>
      <c r="D22" s="27"/>
      <c r="E22" s="33"/>
      <c r="F22" s="34"/>
      <c r="G22" s="34"/>
      <c r="H22" s="34"/>
      <c r="N22" s="35"/>
      <c r="O22" s="34"/>
      <c r="P22" s="34"/>
      <c r="Q22" s="34"/>
      <c r="R22" s="36"/>
    </row>
    <row r="23" spans="2:18" s="31" customFormat="1" x14ac:dyDescent="0.45">
      <c r="B23" s="28"/>
      <c r="C23" s="29"/>
      <c r="D23" s="27"/>
      <c r="E23" s="33"/>
      <c r="F23" s="34"/>
      <c r="G23" s="34"/>
      <c r="H23" s="34"/>
      <c r="N23" s="35"/>
      <c r="O23" s="34"/>
      <c r="P23" s="34"/>
      <c r="Q23" s="34"/>
      <c r="R23" s="36"/>
    </row>
    <row r="24" spans="2:18" s="31" customFormat="1" x14ac:dyDescent="0.45">
      <c r="B24" s="28"/>
      <c r="C24" s="29"/>
      <c r="D24" s="27"/>
      <c r="E24" s="33"/>
      <c r="F24" s="34"/>
      <c r="G24" s="34"/>
      <c r="H24" s="34"/>
      <c r="N24" s="35"/>
      <c r="O24" s="34"/>
      <c r="P24" s="34"/>
      <c r="Q24" s="34"/>
      <c r="R24" s="36"/>
    </row>
    <row r="25" spans="2:18" s="31" customFormat="1" x14ac:dyDescent="0.45">
      <c r="B25" s="28"/>
      <c r="C25" s="29"/>
      <c r="D25" s="27"/>
      <c r="E25" s="33"/>
      <c r="F25" s="34"/>
      <c r="G25" s="34"/>
      <c r="H25" s="34"/>
      <c r="N25" s="35"/>
      <c r="O25" s="34"/>
      <c r="P25" s="34"/>
      <c r="Q25" s="34"/>
      <c r="R25" s="36"/>
    </row>
    <row r="26" spans="2:18" s="31" customFormat="1" x14ac:dyDescent="0.45">
      <c r="B26" s="28"/>
      <c r="C26" s="29"/>
      <c r="D26" s="27"/>
      <c r="E26" s="33"/>
      <c r="F26" s="34"/>
      <c r="G26" s="34"/>
      <c r="H26" s="34"/>
      <c r="N26" s="35"/>
      <c r="O26" s="34"/>
      <c r="P26" s="34"/>
      <c r="Q26" s="34"/>
      <c r="R26" s="36"/>
    </row>
    <row r="27" spans="2:18" s="31" customFormat="1" x14ac:dyDescent="0.45">
      <c r="B27" s="28"/>
      <c r="C27" s="29"/>
      <c r="D27" s="27"/>
      <c r="E27" s="33"/>
      <c r="F27" s="34"/>
      <c r="G27" s="34"/>
      <c r="H27" s="34"/>
      <c r="N27" s="35"/>
      <c r="O27" s="34"/>
      <c r="P27" s="34"/>
      <c r="Q27" s="34"/>
      <c r="R27" s="36"/>
    </row>
    <row r="28" spans="2:18" s="31" customFormat="1" x14ac:dyDescent="0.45">
      <c r="B28" s="28"/>
      <c r="C28" s="29"/>
      <c r="D28" s="27"/>
      <c r="E28" s="33"/>
      <c r="F28" s="34"/>
      <c r="G28" s="34"/>
      <c r="H28" s="34"/>
      <c r="N28" s="35"/>
      <c r="O28" s="34"/>
      <c r="P28" s="34"/>
      <c r="Q28" s="34"/>
      <c r="R28" s="36"/>
    </row>
    <row r="29" spans="2:18" s="31" customFormat="1" x14ac:dyDescent="0.45">
      <c r="B29" s="28"/>
      <c r="C29" s="29"/>
      <c r="D29" s="27"/>
      <c r="E29" s="33"/>
      <c r="F29" s="34"/>
      <c r="G29" s="34"/>
      <c r="H29" s="34"/>
      <c r="N29" s="35"/>
      <c r="O29" s="34"/>
      <c r="P29" s="34"/>
      <c r="Q29" s="34"/>
      <c r="R29" s="36"/>
    </row>
    <row r="30" spans="2:18" s="31" customFormat="1" x14ac:dyDescent="0.45">
      <c r="B30" s="28"/>
      <c r="C30" s="29"/>
      <c r="D30" s="27"/>
      <c r="E30" s="33"/>
      <c r="F30" s="34"/>
      <c r="G30" s="34"/>
      <c r="H30" s="34"/>
      <c r="N30" s="35"/>
      <c r="O30" s="34"/>
      <c r="P30" s="34"/>
      <c r="Q30" s="34"/>
      <c r="R30" s="36"/>
    </row>
    <row r="31" spans="2:18" s="31" customFormat="1" x14ac:dyDescent="0.45">
      <c r="B31" s="28"/>
      <c r="C31" s="29"/>
      <c r="D31" s="27"/>
      <c r="E31" s="33"/>
      <c r="F31" s="34"/>
      <c r="G31" s="34"/>
      <c r="H31" s="34"/>
      <c r="N31" s="35"/>
      <c r="O31" s="34"/>
      <c r="P31" s="34"/>
      <c r="Q31" s="34"/>
      <c r="R31" s="36"/>
    </row>
    <row r="32" spans="2:18" s="31" customFormat="1" x14ac:dyDescent="0.45">
      <c r="B32" s="28"/>
      <c r="C32" s="29"/>
      <c r="D32" s="27"/>
      <c r="E32" s="33"/>
      <c r="F32" s="34"/>
      <c r="G32" s="34"/>
      <c r="H32" s="34"/>
      <c r="N32" s="35"/>
      <c r="O32" s="34"/>
      <c r="P32" s="34"/>
      <c r="Q32" s="34"/>
      <c r="R32" s="36"/>
    </row>
    <row r="33" spans="2:18" s="31" customFormat="1" x14ac:dyDescent="0.45">
      <c r="B33" s="28"/>
      <c r="C33" s="29"/>
      <c r="D33" s="27"/>
      <c r="E33" s="33"/>
      <c r="F33" s="34"/>
      <c r="G33" s="34"/>
      <c r="H33" s="34"/>
      <c r="N33" s="35"/>
      <c r="O33" s="34"/>
      <c r="P33" s="34"/>
      <c r="Q33" s="34"/>
      <c r="R33" s="36"/>
    </row>
    <row r="34" spans="2:18" s="31" customFormat="1" x14ac:dyDescent="0.45">
      <c r="B34" s="28"/>
      <c r="C34" s="29"/>
      <c r="D34" s="27"/>
      <c r="E34" s="33"/>
      <c r="F34" s="34"/>
      <c r="G34" s="34"/>
      <c r="H34" s="34"/>
      <c r="N34" s="35"/>
      <c r="O34" s="34"/>
      <c r="P34" s="34"/>
      <c r="Q34" s="34"/>
      <c r="R34" s="36"/>
    </row>
    <row r="35" spans="2:18" s="31" customFormat="1" x14ac:dyDescent="0.45">
      <c r="B35" s="28"/>
      <c r="C35" s="29"/>
      <c r="D35" s="27"/>
      <c r="E35" s="33"/>
      <c r="F35" s="34"/>
      <c r="G35" s="34"/>
      <c r="H35" s="34"/>
      <c r="N35" s="35"/>
      <c r="O35" s="34"/>
      <c r="P35" s="34"/>
      <c r="Q35" s="34"/>
      <c r="R35" s="36"/>
    </row>
    <row r="36" spans="2:18" s="31" customFormat="1" x14ac:dyDescent="0.45">
      <c r="B36" s="28"/>
      <c r="C36" s="29"/>
      <c r="D36" s="27"/>
      <c r="E36" s="33"/>
      <c r="F36" s="34"/>
      <c r="G36" s="34"/>
      <c r="H36" s="34"/>
      <c r="N36" s="35"/>
      <c r="O36" s="34"/>
      <c r="P36" s="34"/>
      <c r="Q36" s="34"/>
      <c r="R36" s="36"/>
    </row>
    <row r="37" spans="2:18" s="31" customFormat="1" x14ac:dyDescent="0.45">
      <c r="B37" s="28"/>
      <c r="C37" s="29"/>
      <c r="D37" s="27"/>
      <c r="E37" s="33"/>
      <c r="F37" s="34"/>
      <c r="G37" s="34"/>
      <c r="H37" s="34"/>
      <c r="N37" s="35"/>
      <c r="O37" s="34"/>
      <c r="P37" s="34"/>
      <c r="Q37" s="34"/>
      <c r="R37" s="36"/>
    </row>
    <row r="38" spans="2:18" s="31" customFormat="1" x14ac:dyDescent="0.45">
      <c r="B38" s="28"/>
      <c r="C38" s="29"/>
      <c r="D38" s="27"/>
      <c r="E38" s="33"/>
      <c r="F38" s="34"/>
      <c r="G38" s="34"/>
      <c r="H38" s="34"/>
      <c r="N38" s="35"/>
      <c r="O38" s="34"/>
      <c r="P38" s="34"/>
      <c r="Q38" s="34"/>
      <c r="R38" s="36"/>
    </row>
    <row r="39" spans="2:18" s="31" customFormat="1" x14ac:dyDescent="0.45">
      <c r="B39" s="28"/>
      <c r="C39" s="29"/>
      <c r="D39" s="27"/>
      <c r="E39" s="33"/>
      <c r="F39" s="34"/>
      <c r="G39" s="34"/>
      <c r="H39" s="34"/>
      <c r="N39" s="35"/>
      <c r="O39" s="34"/>
      <c r="P39" s="34"/>
      <c r="Q39" s="34"/>
      <c r="R39" s="36"/>
    </row>
    <row r="40" spans="2:18" s="31" customFormat="1" x14ac:dyDescent="0.45">
      <c r="B40" s="28"/>
      <c r="C40" s="29"/>
      <c r="D40" s="27"/>
      <c r="E40" s="33"/>
      <c r="F40" s="34"/>
      <c r="G40" s="34"/>
      <c r="H40" s="34"/>
      <c r="N40" s="35"/>
      <c r="O40" s="34"/>
      <c r="P40" s="34"/>
      <c r="Q40" s="34"/>
      <c r="R40" s="36"/>
    </row>
    <row r="41" spans="2:18" s="31" customFormat="1" x14ac:dyDescent="0.45">
      <c r="B41" s="28"/>
      <c r="C41" s="29"/>
      <c r="D41" s="27"/>
      <c r="E41" s="33"/>
      <c r="F41" s="34"/>
      <c r="G41" s="34"/>
      <c r="H41" s="34"/>
      <c r="N41" s="35"/>
      <c r="O41" s="34"/>
      <c r="P41" s="34"/>
      <c r="Q41" s="34"/>
      <c r="R41" s="36"/>
    </row>
    <row r="42" spans="2:18" s="31" customFormat="1" x14ac:dyDescent="0.45">
      <c r="B42" s="28"/>
      <c r="C42" s="29"/>
      <c r="D42" s="27"/>
      <c r="E42" s="33"/>
      <c r="F42" s="34"/>
      <c r="G42" s="34"/>
      <c r="H42" s="34"/>
      <c r="N42" s="35"/>
      <c r="O42" s="34"/>
      <c r="P42" s="34"/>
      <c r="Q42" s="34"/>
      <c r="R42" s="36"/>
    </row>
    <row r="43" spans="2:18" s="31" customFormat="1" x14ac:dyDescent="0.45">
      <c r="B43" s="28"/>
      <c r="C43" s="29"/>
      <c r="D43" s="27"/>
      <c r="E43" s="33"/>
      <c r="F43" s="34"/>
      <c r="G43" s="34"/>
      <c r="H43" s="34"/>
      <c r="N43" s="35"/>
      <c r="O43" s="34"/>
      <c r="P43" s="34"/>
      <c r="Q43" s="34"/>
      <c r="R43" s="36"/>
    </row>
    <row r="44" spans="2:18" s="31" customFormat="1" x14ac:dyDescent="0.45">
      <c r="B44" s="28"/>
      <c r="C44" s="29"/>
      <c r="D44" s="27"/>
      <c r="E44" s="33"/>
      <c r="F44" s="34"/>
      <c r="G44" s="34"/>
      <c r="H44" s="34"/>
      <c r="N44" s="35"/>
      <c r="O44" s="34"/>
      <c r="P44" s="34"/>
      <c r="Q44" s="34"/>
      <c r="R44" s="36"/>
    </row>
    <row r="45" spans="2:18" s="31" customFormat="1" x14ac:dyDescent="0.45">
      <c r="B45" s="28"/>
      <c r="C45" s="29"/>
      <c r="D45" s="27"/>
      <c r="E45" s="33"/>
      <c r="F45" s="34"/>
      <c r="G45" s="34"/>
      <c r="H45" s="34"/>
      <c r="N45" s="35"/>
      <c r="O45" s="34"/>
      <c r="P45" s="34"/>
      <c r="Q45" s="34"/>
      <c r="R45" s="36"/>
    </row>
    <row r="46" spans="2:18" s="31" customFormat="1" x14ac:dyDescent="0.45">
      <c r="B46" s="28"/>
      <c r="C46" s="29"/>
      <c r="D46" s="27"/>
      <c r="E46" s="33"/>
      <c r="F46" s="34"/>
      <c r="G46" s="34"/>
      <c r="H46" s="34"/>
      <c r="N46" s="35"/>
      <c r="O46" s="34"/>
      <c r="P46" s="34"/>
      <c r="Q46" s="34"/>
      <c r="R46" s="36"/>
    </row>
    <row r="47" spans="2:18" s="31" customFormat="1" x14ac:dyDescent="0.45">
      <c r="B47" s="28"/>
      <c r="C47" s="29"/>
      <c r="D47" s="27"/>
      <c r="E47" s="33"/>
      <c r="F47" s="34"/>
      <c r="G47" s="34"/>
      <c r="H47" s="34"/>
      <c r="N47" s="35"/>
      <c r="O47" s="34"/>
      <c r="P47" s="34"/>
      <c r="Q47" s="34"/>
      <c r="R47" s="36"/>
    </row>
    <row r="48" spans="2:18" s="31" customFormat="1" x14ac:dyDescent="0.45">
      <c r="B48" s="28"/>
      <c r="C48" s="29"/>
      <c r="D48" s="27"/>
      <c r="E48" s="33"/>
      <c r="F48" s="34"/>
      <c r="G48" s="34"/>
      <c r="H48" s="34"/>
      <c r="N48" s="35"/>
      <c r="O48" s="34"/>
      <c r="P48" s="34"/>
      <c r="Q48" s="34"/>
      <c r="R48" s="36"/>
    </row>
    <row r="49" spans="2:18" s="31" customFormat="1" x14ac:dyDescent="0.45">
      <c r="B49" s="28"/>
      <c r="C49" s="29"/>
      <c r="D49" s="27"/>
      <c r="E49" s="33"/>
      <c r="F49" s="34"/>
      <c r="G49" s="34"/>
      <c r="H49" s="34"/>
      <c r="N49" s="35"/>
      <c r="O49" s="34"/>
      <c r="P49" s="34"/>
      <c r="Q49" s="34"/>
      <c r="R49" s="36"/>
    </row>
    <row r="50" spans="2:18" s="31" customFormat="1" x14ac:dyDescent="0.45">
      <c r="B50" s="28"/>
      <c r="C50" s="29"/>
      <c r="D50" s="27"/>
      <c r="E50" s="33"/>
      <c r="F50" s="34"/>
      <c r="G50" s="34"/>
      <c r="H50" s="34"/>
      <c r="N50" s="35"/>
      <c r="O50" s="34"/>
      <c r="P50" s="34"/>
      <c r="Q50" s="34"/>
      <c r="R50" s="36"/>
    </row>
    <row r="51" spans="2:18" s="31" customFormat="1" x14ac:dyDescent="0.45">
      <c r="B51" s="28"/>
      <c r="C51" s="29"/>
      <c r="D51" s="27"/>
      <c r="E51" s="33"/>
      <c r="F51" s="34"/>
      <c r="G51" s="34"/>
      <c r="H51" s="34"/>
      <c r="N51" s="35"/>
      <c r="O51" s="34"/>
      <c r="P51" s="34"/>
      <c r="Q51" s="34"/>
      <c r="R51" s="36"/>
    </row>
    <row r="52" spans="2:18" s="31" customFormat="1" x14ac:dyDescent="0.45">
      <c r="B52" s="28"/>
      <c r="C52" s="29"/>
      <c r="D52" s="27"/>
      <c r="E52" s="33"/>
      <c r="F52" s="34"/>
      <c r="G52" s="34"/>
      <c r="H52" s="34"/>
      <c r="N52" s="35"/>
      <c r="O52" s="34"/>
      <c r="P52" s="34"/>
      <c r="Q52" s="34"/>
      <c r="R52" s="36"/>
    </row>
    <row r="53" spans="2:18" s="31" customFormat="1" x14ac:dyDescent="0.45">
      <c r="B53" s="28"/>
      <c r="C53" s="29"/>
      <c r="D53" s="27"/>
      <c r="E53" s="33"/>
      <c r="F53" s="34"/>
      <c r="G53" s="34"/>
      <c r="H53" s="34"/>
      <c r="N53" s="35"/>
      <c r="O53" s="34"/>
      <c r="P53" s="34"/>
      <c r="Q53" s="34"/>
      <c r="R53" s="36"/>
    </row>
    <row r="54" spans="2:18" s="31" customFormat="1" x14ac:dyDescent="0.45">
      <c r="B54" s="28"/>
      <c r="C54" s="29"/>
      <c r="D54" s="27"/>
      <c r="E54" s="33"/>
      <c r="F54" s="34"/>
      <c r="G54" s="34"/>
      <c r="H54" s="34"/>
      <c r="N54" s="35"/>
      <c r="O54" s="34"/>
      <c r="P54" s="34"/>
      <c r="Q54" s="34"/>
      <c r="R54" s="36"/>
    </row>
    <row r="55" spans="2:18" s="31" customFormat="1" x14ac:dyDescent="0.45">
      <c r="B55" s="28"/>
      <c r="C55" s="29"/>
      <c r="D55" s="27"/>
      <c r="E55" s="33"/>
      <c r="F55" s="34"/>
      <c r="G55" s="34"/>
      <c r="H55" s="34"/>
      <c r="N55" s="35"/>
      <c r="O55" s="34"/>
      <c r="P55" s="34"/>
      <c r="Q55" s="34"/>
      <c r="R55" s="36"/>
    </row>
    <row r="56" spans="2:18" s="31" customFormat="1" x14ac:dyDescent="0.45">
      <c r="B56" s="28"/>
      <c r="C56" s="29"/>
      <c r="D56" s="27"/>
      <c r="E56" s="33"/>
      <c r="F56" s="34"/>
      <c r="G56" s="34"/>
      <c r="H56" s="34"/>
      <c r="N56" s="35"/>
      <c r="O56" s="34"/>
      <c r="P56" s="34"/>
      <c r="Q56" s="34"/>
      <c r="R56" s="36"/>
    </row>
    <row r="57" spans="2:18" s="31" customFormat="1" x14ac:dyDescent="0.45">
      <c r="B57" s="28"/>
      <c r="C57" s="29"/>
      <c r="D57" s="27"/>
      <c r="E57" s="33"/>
      <c r="F57" s="34"/>
      <c r="G57" s="34"/>
      <c r="H57" s="34"/>
      <c r="N57" s="35"/>
      <c r="O57" s="34"/>
      <c r="P57" s="34"/>
      <c r="Q57" s="34"/>
      <c r="R57" s="36"/>
    </row>
    <row r="58" spans="2:18" s="31" customFormat="1" x14ac:dyDescent="0.45">
      <c r="B58" s="28"/>
      <c r="C58" s="29"/>
      <c r="D58" s="27"/>
      <c r="E58" s="33"/>
      <c r="F58" s="34"/>
      <c r="G58" s="34"/>
      <c r="H58" s="34"/>
      <c r="N58" s="35"/>
      <c r="O58" s="34"/>
      <c r="P58" s="34"/>
      <c r="Q58" s="34"/>
      <c r="R58" s="36"/>
    </row>
    <row r="59" spans="2:18" s="31" customFormat="1" x14ac:dyDescent="0.45">
      <c r="B59" s="28"/>
      <c r="C59" s="29"/>
      <c r="D59" s="27"/>
      <c r="E59" s="33"/>
      <c r="F59" s="34"/>
      <c r="G59" s="34"/>
      <c r="H59" s="34"/>
      <c r="N59" s="35"/>
      <c r="O59" s="34"/>
      <c r="P59" s="34"/>
      <c r="Q59" s="34"/>
      <c r="R59" s="36"/>
    </row>
    <row r="60" spans="2:18" s="31" customFormat="1" x14ac:dyDescent="0.45">
      <c r="B60" s="28"/>
      <c r="C60" s="29"/>
      <c r="D60" s="27"/>
      <c r="E60" s="33"/>
      <c r="F60" s="34"/>
      <c r="G60" s="34"/>
      <c r="H60" s="34"/>
      <c r="N60" s="35"/>
      <c r="O60" s="34"/>
      <c r="P60" s="34"/>
      <c r="Q60" s="34"/>
      <c r="R60" s="36"/>
    </row>
    <row r="61" spans="2:18" s="31" customFormat="1" x14ac:dyDescent="0.45">
      <c r="B61" s="28"/>
      <c r="C61" s="29"/>
      <c r="D61" s="27"/>
      <c r="E61" s="33"/>
      <c r="F61" s="34"/>
      <c r="G61" s="34"/>
      <c r="H61" s="34"/>
      <c r="N61" s="35"/>
      <c r="O61" s="34"/>
      <c r="P61" s="34"/>
      <c r="Q61" s="34"/>
      <c r="R61" s="36"/>
    </row>
    <row r="62" spans="2:18" s="31" customFormat="1" x14ac:dyDescent="0.45">
      <c r="B62" s="28"/>
      <c r="C62" s="29"/>
      <c r="D62" s="27"/>
      <c r="E62" s="33"/>
      <c r="F62" s="34"/>
      <c r="G62" s="34"/>
      <c r="H62" s="34"/>
      <c r="N62" s="35"/>
      <c r="O62" s="34"/>
      <c r="P62" s="34"/>
      <c r="Q62" s="34"/>
      <c r="R62" s="36"/>
    </row>
    <row r="63" spans="2:18" s="31" customFormat="1" x14ac:dyDescent="0.45">
      <c r="B63" s="28"/>
      <c r="C63" s="29"/>
      <c r="D63" s="27"/>
      <c r="E63" s="33"/>
      <c r="F63" s="34"/>
      <c r="G63" s="34"/>
      <c r="H63" s="34"/>
      <c r="N63" s="35"/>
      <c r="O63" s="34"/>
      <c r="P63" s="34"/>
      <c r="Q63" s="34"/>
      <c r="R63" s="36"/>
    </row>
  </sheetData>
  <sheetProtection algorithmName="SHA-512" hashValue="TxiEwZET13JOV7ThQpFB7vFgxyx/BZGusJEzL3nnWuuwCpBljUEWOTV+7EBkNm2Q/yUPJBc2OqU38Whlf2HNWw==" saltValue="ce4M/58nIPCVXTD360ABDQ==" spinCount="100000" sheet="1" objects="1" scenarios="1"/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6F7B-00CA-704F-9E33-2DB761E722CF}">
  <dimension ref="A1"/>
  <sheetViews>
    <sheetView workbookViewId="0"/>
  </sheetViews>
  <sheetFormatPr defaultColWidth="10.6640625" defaultRowHeight="15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E452-172E-C743-8C29-3B7C4C394195}">
  <dimension ref="N1:T40"/>
  <sheetViews>
    <sheetView topLeftCell="A22" zoomScale="180" zoomScaleNormal="180" workbookViewId="0">
      <selection activeCell="O43" sqref="O43"/>
    </sheetView>
  </sheetViews>
  <sheetFormatPr defaultColWidth="10.6640625" defaultRowHeight="15.5" x14ac:dyDescent="0.35"/>
  <cols>
    <col min="14" max="14" width="10.83203125" style="5"/>
    <col min="15" max="15" width="17.83203125" style="2" customWidth="1"/>
    <col min="16" max="20" width="10.6640625" style="2"/>
  </cols>
  <sheetData>
    <row r="1" spans="14:20" x14ac:dyDescent="0.35">
      <c r="N1" s="1"/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4:20" x14ac:dyDescent="0.35">
      <c r="N2" s="4">
        <v>0.8384448767297159</v>
      </c>
      <c r="O2" s="3" t="s">
        <v>0</v>
      </c>
      <c r="P2" s="5">
        <v>0.68380304016285398</v>
      </c>
      <c r="Q2" s="5">
        <v>3.8644441107273365E-2</v>
      </c>
      <c r="R2" s="5">
        <v>3.1502894995911968E-2</v>
      </c>
      <c r="S2" s="5">
        <v>5.8267007058116833E-2</v>
      </c>
      <c r="T2" s="5">
        <v>0.18778261667584389</v>
      </c>
    </row>
    <row r="3" spans="14:20" x14ac:dyDescent="0.35">
      <c r="N3" s="4">
        <v>9.9444007560393469E-2</v>
      </c>
      <c r="O3" s="3" t="s">
        <v>5</v>
      </c>
      <c r="P3" s="5">
        <v>8.9420654911838787E-2</v>
      </c>
      <c r="Q3" s="5">
        <v>0.68723761544920237</v>
      </c>
      <c r="R3" s="5">
        <v>9.3059054016232864E-2</v>
      </c>
      <c r="S3" s="5">
        <v>8.1724041421774418E-2</v>
      </c>
      <c r="T3" s="5">
        <v>4.8558634200951578E-2</v>
      </c>
    </row>
    <row r="4" spans="14:20" x14ac:dyDescent="0.35">
      <c r="N4" s="4">
        <v>6.2111115709890592E-2</v>
      </c>
      <c r="O4" s="3" t="s">
        <v>6</v>
      </c>
      <c r="P4" s="5">
        <v>8.5598741855762744E-2</v>
      </c>
      <c r="Q4" s="5">
        <v>5.7290496517636486E-2</v>
      </c>
      <c r="R4" s="5">
        <v>0.72725230285329134</v>
      </c>
      <c r="S4" s="5">
        <v>8.9193439676477193E-2</v>
      </c>
      <c r="T4" s="5">
        <v>4.0665019096832171E-2</v>
      </c>
    </row>
    <row r="5" spans="14:20" x14ac:dyDescent="0.35">
      <c r="N5" s="4"/>
      <c r="O5" s="3" t="s">
        <v>7</v>
      </c>
      <c r="P5" s="5">
        <v>0.5</v>
      </c>
      <c r="Q5" s="5">
        <v>0</v>
      </c>
      <c r="R5" s="5">
        <v>0</v>
      </c>
      <c r="S5" s="5">
        <v>0.5</v>
      </c>
      <c r="T5" s="5">
        <v>0</v>
      </c>
    </row>
    <row r="6" spans="14:20" x14ac:dyDescent="0.35">
      <c r="N6" s="4"/>
      <c r="O6" s="3" t="s">
        <v>8</v>
      </c>
      <c r="P6" s="5">
        <v>0.58719418425835312</v>
      </c>
      <c r="Q6" s="5">
        <v>0.10459946875436879</v>
      </c>
      <c r="R6" s="5">
        <v>8.0945058017614993E-2</v>
      </c>
      <c r="S6" s="5">
        <v>6.2547183000139797E-2</v>
      </c>
      <c r="T6" s="5">
        <v>0.16471410596952327</v>
      </c>
    </row>
    <row r="7" spans="14:20" x14ac:dyDescent="0.35">
      <c r="O7" s="6"/>
    </row>
    <row r="13" spans="14:20" x14ac:dyDescent="0.35">
      <c r="O13" s="7" t="s">
        <v>9</v>
      </c>
      <c r="P13" s="7" t="s">
        <v>10</v>
      </c>
      <c r="Q13" s="7">
        <v>40981</v>
      </c>
    </row>
    <row r="14" spans="14:20" x14ac:dyDescent="0.35">
      <c r="O14" s="7" t="s">
        <v>9</v>
      </c>
      <c r="P14" s="7" t="s">
        <v>4</v>
      </c>
      <c r="Q14" s="7">
        <v>11254</v>
      </c>
    </row>
    <row r="15" spans="14:20" x14ac:dyDescent="0.35">
      <c r="O15" s="7" t="s">
        <v>9</v>
      </c>
      <c r="P15" s="7" t="s">
        <v>11</v>
      </c>
      <c r="Q15" s="7">
        <v>2316</v>
      </c>
    </row>
    <row r="16" spans="14:20" x14ac:dyDescent="0.35">
      <c r="O16" s="7" t="s">
        <v>9</v>
      </c>
      <c r="P16" s="7" t="s">
        <v>12</v>
      </c>
      <c r="Q16" s="7">
        <v>1888</v>
      </c>
    </row>
    <row r="17" spans="15:18" x14ac:dyDescent="0.35">
      <c r="O17" s="7" t="s">
        <v>9</v>
      </c>
      <c r="P17" s="7" t="s">
        <v>3</v>
      </c>
      <c r="Q17" s="7">
        <v>3492</v>
      </c>
      <c r="R17" s="2">
        <f>SUM(Q13:Q17)</f>
        <v>59931</v>
      </c>
    </row>
    <row r="18" spans="15:18" x14ac:dyDescent="0.35">
      <c r="O18" s="7" t="s">
        <v>1</v>
      </c>
      <c r="P18" s="7" t="s">
        <v>10</v>
      </c>
      <c r="Q18" s="8">
        <v>639</v>
      </c>
      <c r="R18" s="12"/>
    </row>
    <row r="19" spans="15:18" x14ac:dyDescent="0.35">
      <c r="O19" s="7" t="s">
        <v>1</v>
      </c>
      <c r="P19" s="7" t="s">
        <v>4</v>
      </c>
      <c r="Q19" s="9">
        <v>347</v>
      </c>
    </row>
    <row r="20" spans="15:18" x14ac:dyDescent="0.35">
      <c r="O20" s="7" t="s">
        <v>1</v>
      </c>
      <c r="P20" s="7" t="s">
        <v>11</v>
      </c>
      <c r="Q20" s="9">
        <v>4911</v>
      </c>
    </row>
    <row r="21" spans="15:18" x14ac:dyDescent="0.35">
      <c r="O21" s="7" t="s">
        <v>1</v>
      </c>
      <c r="P21" s="7" t="s">
        <v>12</v>
      </c>
      <c r="Q21" s="9">
        <v>665</v>
      </c>
    </row>
    <row r="22" spans="15:18" x14ac:dyDescent="0.35">
      <c r="O22" s="7" t="s">
        <v>1</v>
      </c>
      <c r="P22" s="7" t="s">
        <v>3</v>
      </c>
      <c r="Q22" s="9">
        <v>584</v>
      </c>
      <c r="R22" s="12">
        <f>SUM(Q18:Q22)</f>
        <v>7146</v>
      </c>
    </row>
    <row r="23" spans="15:18" x14ac:dyDescent="0.35">
      <c r="O23" s="7" t="s">
        <v>2</v>
      </c>
      <c r="P23" s="7" t="s">
        <v>10</v>
      </c>
      <c r="Q23" s="10">
        <v>381</v>
      </c>
    </row>
    <row r="24" spans="15:18" x14ac:dyDescent="0.35">
      <c r="O24" s="7" t="s">
        <v>2</v>
      </c>
      <c r="P24" s="7" t="s">
        <v>4</v>
      </c>
      <c r="Q24" s="11">
        <v>181</v>
      </c>
    </row>
    <row r="25" spans="15:18" x14ac:dyDescent="0.35">
      <c r="O25" s="7" t="s">
        <v>2</v>
      </c>
      <c r="P25" s="7" t="s">
        <v>11</v>
      </c>
      <c r="Q25" s="11">
        <v>255</v>
      </c>
    </row>
    <row r="26" spans="15:18" x14ac:dyDescent="0.35">
      <c r="O26" s="7" t="s">
        <v>2</v>
      </c>
      <c r="P26" s="7" t="s">
        <v>12</v>
      </c>
      <c r="Q26" s="11">
        <v>3237</v>
      </c>
    </row>
    <row r="27" spans="15:18" x14ac:dyDescent="0.35">
      <c r="O27" s="7" t="s">
        <v>2</v>
      </c>
      <c r="P27" s="7" t="s">
        <v>3</v>
      </c>
      <c r="Q27" s="11">
        <v>397</v>
      </c>
      <c r="R27" s="12">
        <f>SUM(Q23:Q28)</f>
        <v>4451</v>
      </c>
    </row>
    <row r="29" spans="15:18" x14ac:dyDescent="0.35">
      <c r="P29" s="12">
        <f>Q13+Q18+Q23</f>
        <v>42001</v>
      </c>
    </row>
    <row r="30" spans="15:18" x14ac:dyDescent="0.35">
      <c r="P30" s="2">
        <f>Q14+Q19+Q24</f>
        <v>11782</v>
      </c>
    </row>
    <row r="31" spans="15:18" x14ac:dyDescent="0.35">
      <c r="P31" s="2">
        <f>Q15+Q20+Q25</f>
        <v>7482</v>
      </c>
    </row>
    <row r="32" spans="15:18" x14ac:dyDescent="0.35">
      <c r="P32" s="2">
        <f>Q16+Q21+Q26</f>
        <v>5790</v>
      </c>
    </row>
    <row r="33" spans="16:18" x14ac:dyDescent="0.35">
      <c r="P33" s="2">
        <f>Q17+Q22+Q27</f>
        <v>4473</v>
      </c>
    </row>
    <row r="36" spans="16:18" x14ac:dyDescent="0.35">
      <c r="P36" s="13">
        <v>40981</v>
      </c>
      <c r="Q36" s="8">
        <v>639</v>
      </c>
      <c r="R36" s="10">
        <v>381</v>
      </c>
    </row>
    <row r="37" spans="16:18" x14ac:dyDescent="0.35">
      <c r="P37" s="14">
        <v>11254</v>
      </c>
      <c r="Q37" s="9">
        <v>347</v>
      </c>
      <c r="R37" s="11">
        <v>181</v>
      </c>
    </row>
    <row r="38" spans="16:18" x14ac:dyDescent="0.35">
      <c r="P38" s="15">
        <v>2316</v>
      </c>
      <c r="Q38" s="9">
        <v>4911</v>
      </c>
      <c r="R38" s="11">
        <v>255</v>
      </c>
    </row>
    <row r="39" spans="16:18" x14ac:dyDescent="0.35">
      <c r="P39" s="16">
        <v>1888</v>
      </c>
      <c r="Q39" s="9">
        <v>665</v>
      </c>
      <c r="R39" s="11">
        <v>3237</v>
      </c>
    </row>
    <row r="40" spans="16:18" x14ac:dyDescent="0.35">
      <c r="P40" s="17">
        <v>3492</v>
      </c>
      <c r="Q40" s="9">
        <v>584</v>
      </c>
      <c r="R40" s="11">
        <v>397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080137-5680-4590-80E7-21CEB5D9CB88}"/>
</file>

<file path=customXml/itemProps2.xml><?xml version="1.0" encoding="utf-8"?>
<ds:datastoreItem xmlns:ds="http://schemas.openxmlformats.org/officeDocument/2006/customXml" ds:itemID="{1F48E296-90D9-4A92-A29D-759F46DCA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B5453-596E-4CE8-BCCA-8DF4D5465AF4}">
  <ds:schemaRefs>
    <ds:schemaRef ds:uri="http://schemas.openxmlformats.org/package/2006/metadata/core-properties"/>
    <ds:schemaRef ds:uri="f577acbf-5b0b-4b4f-9948-268e97f8d3a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1e4d6ee-9f6f-43f8-a618-24f3d84da28f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15.2.25</vt:lpstr>
      <vt:lpstr>Sheet1</vt:lpstr>
      <vt:lpstr>Sankey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Elizabeth Fagan</cp:lastModifiedBy>
  <cp:lastPrinted>2026-07-16T12:40:04Z</cp:lastPrinted>
  <dcterms:created xsi:type="dcterms:W3CDTF">2018-06-07T17:34:22Z</dcterms:created>
  <dcterms:modified xsi:type="dcterms:W3CDTF">2026-07-16T12:40:35Z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SIP_Label_f42aa342-8706-4288-bd11-ebb85995028c_Enabled">
    <vt:lpwstr>True</vt:lpwstr>
  </property>
  <property fmtid="{D5CDD505-2E9C-101B-9397-08002B2CF9AE}" pid="4" name="MSIP_Label_f42aa342-8706-4288-bd11-ebb85995028c_SiteId">
    <vt:lpwstr>72f988bf-86f1-41af-91ab-2d7cd011db47</vt:lpwstr>
  </property>
  <property fmtid="{D5CDD505-2E9C-101B-9397-08002B2CF9AE}" pid="5" name="MSIP_Label_f42aa342-8706-4288-bd11-ebb85995028c_Owner">
    <vt:lpwstr>t-dahop@microsoft.com</vt:lpwstr>
  </property>
  <property fmtid="{D5CDD505-2E9C-101B-9397-08002B2CF9AE}" pid="6" name="MSIP_Label_f42aa342-8706-4288-bd11-ebb85995028c_SetDate">
    <vt:lpwstr>2018-06-18T14:22:53.2836208Z</vt:lpwstr>
  </property>
  <property fmtid="{D5CDD505-2E9C-101B-9397-08002B2CF9AE}" pid="7" name="MSIP_Label_f42aa342-8706-4288-bd11-ebb85995028c_Name">
    <vt:lpwstr>General</vt:lpwstr>
  </property>
  <property fmtid="{D5CDD505-2E9C-101B-9397-08002B2CF9AE}" pid="8" name="MSIP_Label_f42aa342-8706-4288-bd11-ebb85995028c_Application">
    <vt:lpwstr>Microsoft Azure Information Protection</vt:lpwstr>
  </property>
  <property fmtid="{D5CDD505-2E9C-101B-9397-08002B2CF9AE}" pid="9" name="MSIP_Label_f42aa342-8706-4288-bd11-ebb85995028c_Extended_MSFT_Method">
    <vt:lpwstr>Automatic</vt:lpwstr>
  </property>
  <property fmtid="{D5CDD505-2E9C-101B-9397-08002B2CF9AE}" pid="10" name="Sensitivity">
    <vt:lpwstr>General</vt:lpwstr>
  </property>
</Properties>
</file>