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25" yWindow="-90" windowWidth="19200" windowHeight="11550" tabRatio="759"/>
  </bookViews>
  <sheets>
    <sheet name="Summary of Document" sheetId="18" r:id="rId1"/>
    <sheet name="Meso by age and sex" sheetId="24" r:id="rId2"/>
    <sheet name="Demographic distribution" sheetId="25" r:id="rId3"/>
    <sheet name="DistributionPS" sheetId="23" r:id="rId4"/>
    <sheet name="MDT discussion" sheetId="9" r:id="rId5"/>
    <sheet name="LCNS assessment" sheetId="4" r:id="rId6"/>
    <sheet name="Pathological confirmation" sheetId="28" r:id="rId7"/>
    <sheet name="ActiveRx" sheetId="11" r:id="rId8"/>
    <sheet name="Chemotherapy in meso" sheetId="15" r:id="rId9"/>
    <sheet name="Survival_1yr" sheetId="30" r:id="rId10"/>
    <sheet name="Survival_3month" sheetId="31" r:id="rId11"/>
    <sheet name="Survival_3_years" sheetId="34" r:id="rId12"/>
  </sheets>
  <calcPr calcId="145621"/>
</workbook>
</file>

<file path=xl/calcChain.xml><?xml version="1.0" encoding="utf-8"?>
<calcChain xmlns="http://schemas.openxmlformats.org/spreadsheetml/2006/main">
  <c r="E5" i="4" l="1"/>
  <c r="D5" i="24" l="1"/>
  <c r="E5" i="24"/>
  <c r="F5" i="24"/>
  <c r="G5" i="24"/>
  <c r="H5" i="24"/>
  <c r="I5" i="24"/>
  <c r="J5" i="24"/>
  <c r="C5" i="24"/>
  <c r="D4" i="34"/>
  <c r="D4" i="31" l="1"/>
  <c r="D4" i="30"/>
  <c r="C4" i="11"/>
  <c r="B4" i="11"/>
  <c r="C5" i="28" l="1"/>
  <c r="K17" i="24"/>
  <c r="K18" i="24"/>
  <c r="K19" i="24"/>
  <c r="K20" i="24"/>
  <c r="K21" i="24"/>
  <c r="K22" i="24"/>
  <c r="K26" i="24"/>
  <c r="K27" i="24"/>
  <c r="K28" i="24"/>
  <c r="K29" i="24"/>
  <c r="K30" i="24"/>
  <c r="K31" i="24"/>
  <c r="K7" i="24" l="1"/>
  <c r="K6" i="24"/>
  <c r="K5" i="24" l="1"/>
  <c r="D5" i="4" l="1"/>
  <c r="B10" i="23"/>
  <c r="C5" i="23" l="1"/>
  <c r="C7" i="23"/>
  <c r="C4" i="23"/>
  <c r="C6" i="23"/>
  <c r="C8" i="23"/>
  <c r="C9" i="23"/>
  <c r="C4" i="15"/>
  <c r="B4" i="15"/>
  <c r="C4" i="9" l="1"/>
  <c r="C5" i="4"/>
</calcChain>
</file>

<file path=xl/sharedStrings.xml><?xml version="1.0" encoding="utf-8"?>
<sst xmlns="http://schemas.openxmlformats.org/spreadsheetml/2006/main" count="289" uniqueCount="125">
  <si>
    <t>NumberOfCases</t>
  </si>
  <si>
    <t>All cases</t>
  </si>
  <si>
    <t>LCNSassessed_percent</t>
  </si>
  <si>
    <t>LCNS Assessed Cases</t>
  </si>
  <si>
    <t>LCNSAssessed (%)</t>
  </si>
  <si>
    <t>Patients discussed at an MDT</t>
  </si>
  <si>
    <t>MDTDiscussion (%)</t>
  </si>
  <si>
    <t>MDTDiscussion_Cases</t>
  </si>
  <si>
    <t>Patients receiving active treatment nationally</t>
  </si>
  <si>
    <t>Patients receiving active treatment(%)</t>
  </si>
  <si>
    <t>HadActiveRx_percent</t>
  </si>
  <si>
    <t>Analyses carried out by (questions, need for clarification or correction of analyses, please contact):</t>
  </si>
  <si>
    <t>Dr Aamir Khakwani</t>
  </si>
  <si>
    <t>Division of Epidemiology &amp; Public Health</t>
  </si>
  <si>
    <t>B121, Clinical Sciences Building, City Hospital, Hucknall Road, Nottingham, NG5 1PB</t>
  </si>
  <si>
    <t>networkfirstseen</t>
  </si>
  <si>
    <t>Patients receiving  active treatment by network</t>
  </si>
  <si>
    <t>Patients receiving chemotherapy nationally</t>
  </si>
  <si>
    <t>Patients receiving chemotherapy by network</t>
  </si>
  <si>
    <t>Performance status</t>
  </si>
  <si>
    <t>Cases (n)</t>
  </si>
  <si>
    <t>%</t>
  </si>
  <si>
    <t>missing</t>
  </si>
  <si>
    <t>Total</t>
  </si>
  <si>
    <t>NumberOfCasesatPS0</t>
  </si>
  <si>
    <t>CasesatPS0_percent</t>
  </si>
  <si>
    <t>NumberOfCasesatPS1</t>
  </si>
  <si>
    <t>CasesatPS1_percent</t>
  </si>
  <si>
    <t>NumberOfCasesatPS2</t>
  </si>
  <si>
    <t>CasesatPS2_percent</t>
  </si>
  <si>
    <t>NumberOfCasesatPS3</t>
  </si>
  <si>
    <t>CasesatPS3_percent</t>
  </si>
  <si>
    <t>NumberOfCasesatPS4</t>
  </si>
  <si>
    <t>CasesatPS4_percent</t>
  </si>
  <si>
    <t>NumberOfCasesatPSmissing</t>
  </si>
  <si>
    <t>CasesatPSmissing_percent</t>
  </si>
  <si>
    <t>N44</t>
  </si>
  <si>
    <t>N50</t>
  </si>
  <si>
    <t>N51</t>
  </si>
  <si>
    <t>N52</t>
  </si>
  <si>
    <t>N53</t>
  </si>
  <si>
    <t>N54</t>
  </si>
  <si>
    <t>N55</t>
  </si>
  <si>
    <t>N56</t>
  </si>
  <si>
    <t>N57</t>
  </si>
  <si>
    <t>N58</t>
  </si>
  <si>
    <t>N59</t>
  </si>
  <si>
    <t>N60</t>
  </si>
  <si>
    <t>N61</t>
  </si>
  <si>
    <t>Distribution of performance status</t>
  </si>
  <si>
    <t>Age group</t>
  </si>
  <si>
    <t>All ages</t>
  </si>
  <si>
    <t>Sex</t>
  </si>
  <si>
    <t>0-54</t>
  </si>
  <si>
    <t>55-59</t>
  </si>
  <si>
    <t>60-64</t>
  </si>
  <si>
    <t>65-69</t>
  </si>
  <si>
    <t>70-74</t>
  </si>
  <si>
    <t>75-79</t>
  </si>
  <si>
    <t>80-84</t>
  </si>
  <si>
    <t>85+</t>
  </si>
  <si>
    <t>Male</t>
  </si>
  <si>
    <t>Female</t>
  </si>
  <si>
    <t>Whole population:</t>
  </si>
  <si>
    <t>Mesothelioma by age and sex</t>
  </si>
  <si>
    <t>NLCA@rcplondon.ac.uk</t>
  </si>
  <si>
    <t>Demographic distribution</t>
  </si>
  <si>
    <t>Socioeconomic Status</t>
  </si>
  <si>
    <t>Missing</t>
  </si>
  <si>
    <t>Performance Status</t>
  </si>
  <si>
    <t>HistologicalDiagnosis (%)</t>
  </si>
  <si>
    <t>Patients receiving pathological diagnosis by network</t>
  </si>
  <si>
    <t>Pathologically confirmed Cases</t>
  </si>
  <si>
    <t>PathologicalDiagnosis_percent</t>
  </si>
  <si>
    <t>Number of cases</t>
  </si>
  <si>
    <t>Percent surviving* to one year after 'diagnosis' nationally</t>
  </si>
  <si>
    <t>Number surviving to one year after diagnosis</t>
  </si>
  <si>
    <t>% surviving to one year after diagnosis</t>
  </si>
  <si>
    <t>Percent surviving* to one year after 'diagnosis' by network</t>
  </si>
  <si>
    <t>Percent surviving to 1 year*</t>
  </si>
  <si>
    <t>Number of Cases</t>
  </si>
  <si>
    <t>Percentage</t>
  </si>
  <si>
    <t>Percent surviving* to three monthr after 'diagnosis' nationally</t>
  </si>
  <si>
    <t>Number surviving to three months after diagnosis</t>
  </si>
  <si>
    <t>% surviving to three months after diagnosis</t>
  </si>
  <si>
    <t>Percent surviving to 3 months*</t>
  </si>
  <si>
    <t>Patients receiving chemotherapy (%)</t>
  </si>
  <si>
    <t>HadChemo_percent</t>
  </si>
  <si>
    <t>2014 - 2016 analysed population</t>
  </si>
  <si>
    <t>2014- 2016 analysed population</t>
  </si>
  <si>
    <t>LCNS_data_completeness_percent</t>
  </si>
  <si>
    <t>LCNSpresentatdiagnosis_percent</t>
  </si>
  <si>
    <t>Patients assessed by a lung cancer nurse specialists by network</t>
  </si>
  <si>
    <t>LCNS_Data_Completeness (%)</t>
  </si>
  <si>
    <t>LCNS present at diagnosis (%)</t>
  </si>
  <si>
    <t>NumberOfCasesatPS5</t>
  </si>
  <si>
    <t>CasesatPS5_percent</t>
  </si>
  <si>
    <t>NLCA 2014 - 2016 analysed population</t>
  </si>
  <si>
    <t>Percent surviving* to three months after 'diagnosis' by network</t>
  </si>
  <si>
    <t>Percent surviving* to three year after 'diagnosis' by network</t>
  </si>
  <si>
    <t>Percent surviving* to three year after 'diagnosis' nationally</t>
  </si>
  <si>
    <t>Number surviving to three year after diagnosis</t>
  </si>
  <si>
    <t>% surviving to three year after diagnosis</t>
  </si>
  <si>
    <t>Patients receiving histological diagnosis nationally (Basis of diagnosis)</t>
  </si>
  <si>
    <t>Summary of Document: Data analyses of 2014 - 2016 registry data for patients with Peritoneal Mesothelioma</t>
  </si>
  <si>
    <t>Mean age (standard deviation) = 68.7 (12.6)</t>
  </si>
  <si>
    <t>Median age (interquartile range) = 71 (65 - 77)</t>
  </si>
  <si>
    <t>Basingstoke MDT</t>
  </si>
  <si>
    <t>Yes</t>
  </si>
  <si>
    <t>No</t>
  </si>
  <si>
    <t>Basingstoke Surgery</t>
  </si>
  <si>
    <t>Index</t>
  </si>
  <si>
    <t>Meso by age and sex</t>
  </si>
  <si>
    <t>Distribution of PS</t>
  </si>
  <si>
    <t>MDT discussion</t>
  </si>
  <si>
    <t>LCNS assessment</t>
  </si>
  <si>
    <t>Pathological confirmation</t>
  </si>
  <si>
    <t>Patients receiving active treatment</t>
  </si>
  <si>
    <t>Chemotherapy in mesothelioma</t>
  </si>
  <si>
    <t>Survival 1yr</t>
  </si>
  <si>
    <t>Survival 3 months</t>
  </si>
  <si>
    <t>Survival 3 years</t>
  </si>
  <si>
    <t>Distribution of performance status by network</t>
  </si>
  <si>
    <t>Patients discussed at an MDT by network</t>
  </si>
  <si>
    <t>Patients assessed by a lung cancer nurse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</si>
</sst>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name val="Arial"/>
      <family val="2"/>
    </font>
    <font>
      <b/>
      <sz val="14"/>
      <color theme="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15" xfId="0" applyBorder="1"/>
    <xf numFmtId="3" fontId="19" fillId="0" borderId="0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center" vertical="center"/>
    </xf>
    <xf numFmtId="9" fontId="0" fillId="0" borderId="11" xfId="1" applyFont="1" applyBorder="1" applyAlignment="1">
      <alignment wrapText="1"/>
    </xf>
    <xf numFmtId="9" fontId="19" fillId="0" borderId="0" xfId="0" applyNumberFormat="1" applyFont="1" applyBorder="1" applyAlignment="1">
      <alignment horizontal="right"/>
    </xf>
    <xf numFmtId="9" fontId="19" fillId="0" borderId="11" xfId="0" applyNumberFormat="1" applyFont="1" applyFill="1" applyBorder="1"/>
    <xf numFmtId="9" fontId="19" fillId="0" borderId="11" xfId="0" applyNumberFormat="1" applyFont="1" applyFill="1" applyBorder="1" applyAlignment="1">
      <alignment horizontal="right"/>
    </xf>
    <xf numFmtId="0" fontId="0" fillId="0" borderId="0" xfId="0"/>
    <xf numFmtId="0" fontId="2" fillId="0" borderId="0" xfId="2"/>
    <xf numFmtId="0" fontId="11" fillId="6" borderId="4" xfId="12" applyAlignment="1">
      <alignment horizontal="center" vertical="center" wrapText="1"/>
    </xf>
    <xf numFmtId="1" fontId="19" fillId="0" borderId="0" xfId="0" applyNumberFormat="1" applyFont="1" applyFill="1"/>
    <xf numFmtId="0" fontId="19" fillId="33" borderId="0" xfId="0" applyFont="1" applyFill="1"/>
    <xf numFmtId="0" fontId="0" fillId="0" borderId="0" xfId="0"/>
    <xf numFmtId="9" fontId="16" fillId="0" borderId="0" xfId="0" applyNumberFormat="1" applyFont="1" applyBorder="1" applyAlignment="1">
      <alignment horizontal="center"/>
    </xf>
    <xf numFmtId="0" fontId="11" fillId="6" borderId="13" xfId="12" applyBorder="1" applyAlignment="1">
      <alignment horizontal="center" wrapText="1"/>
    </xf>
    <xf numFmtId="0" fontId="12" fillId="6" borderId="14" xfId="12" applyFont="1" applyBorder="1" applyAlignment="1">
      <alignment horizontal="center" wrapText="1"/>
    </xf>
    <xf numFmtId="0" fontId="2" fillId="0" borderId="0" xfId="2"/>
    <xf numFmtId="164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0" fontId="16" fillId="0" borderId="0" xfId="0" applyFont="1"/>
    <xf numFmtId="3" fontId="0" fillId="0" borderId="0" xfId="0" applyNumberFormat="1"/>
    <xf numFmtId="0" fontId="11" fillId="6" borderId="4" xfId="12" applyAlignment="1">
      <alignment horizontal="center" vertical="center" wrapText="1"/>
    </xf>
    <xf numFmtId="0" fontId="11" fillId="6" borderId="13" xfId="12" applyBorder="1" applyAlignment="1">
      <alignment horizontal="center" vertical="center" wrapText="1"/>
    </xf>
    <xf numFmtId="2" fontId="0" fillId="0" borderId="0" xfId="0" applyNumberFormat="1"/>
    <xf numFmtId="0" fontId="16" fillId="0" borderId="12" xfId="0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20" fillId="0" borderId="0" xfId="0" applyFont="1"/>
    <xf numFmtId="164" fontId="16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2" fontId="0" fillId="0" borderId="0" xfId="0" applyNumberFormat="1" applyFont="1" applyAlignment="1">
      <alignment horizontal="right"/>
    </xf>
    <xf numFmtId="1" fontId="19" fillId="0" borderId="0" xfId="0" applyNumberFormat="1" applyFont="1" applyFill="1"/>
    <xf numFmtId="9" fontId="19" fillId="0" borderId="12" xfId="0" applyNumberFormat="1" applyFont="1" applyFill="1" applyBorder="1" applyAlignment="1">
      <alignment horizontal="right"/>
    </xf>
    <xf numFmtId="9" fontId="19" fillId="0" borderId="0" xfId="0" applyNumberFormat="1" applyFont="1" applyFill="1"/>
    <xf numFmtId="0" fontId="19" fillId="33" borderId="0" xfId="0" applyFont="1" applyFill="1"/>
    <xf numFmtId="0" fontId="19" fillId="0" borderId="0" xfId="43" applyNumberFormat="1" applyFont="1" applyAlignment="1">
      <alignment horizontal="center"/>
    </xf>
    <xf numFmtId="2" fontId="19" fillId="0" borderId="0" xfId="43" applyNumberFormat="1" applyFont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Fill="1"/>
    <xf numFmtId="0" fontId="0" fillId="0" borderId="0" xfId="0" applyAlignment="1">
      <alignment horizontal="right"/>
    </xf>
    <xf numFmtId="0" fontId="11" fillId="6" borderId="14" xfId="12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11" fillId="0" borderId="0" xfId="12" applyFill="1" applyBorder="1" applyAlignment="1">
      <alignment horizontal="center" wrapText="1"/>
    </xf>
    <xf numFmtId="3" fontId="16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center"/>
    </xf>
    <xf numFmtId="0" fontId="12" fillId="0" borderId="0" xfId="12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horizontal="right"/>
    </xf>
    <xf numFmtId="3" fontId="16" fillId="0" borderId="0" xfId="45" applyNumberFormat="1" applyFont="1" applyAlignment="1">
      <alignment horizontal="center" vertical="center"/>
    </xf>
    <xf numFmtId="3" fontId="0" fillId="0" borderId="0" xfId="45" applyNumberFormat="1" applyFont="1" applyFill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9" fontId="19" fillId="0" borderId="0" xfId="0" applyNumberFormat="1" applyFont="1" applyFill="1" applyBorder="1" applyAlignment="1">
      <alignment horizontal="right"/>
    </xf>
    <xf numFmtId="0" fontId="12" fillId="6" borderId="0" xfId="12" applyFont="1" applyBorder="1" applyAlignment="1">
      <alignment horizontal="center" wrapText="1"/>
    </xf>
    <xf numFmtId="0" fontId="5" fillId="0" borderId="0" xfId="5" applyBorder="1" applyAlignment="1">
      <alignment horizontal="left" indent="1"/>
    </xf>
    <xf numFmtId="0" fontId="4" fillId="0" borderId="2" xfId="4" applyAlignment="1">
      <alignment wrapText="1"/>
    </xf>
    <xf numFmtId="0" fontId="21" fillId="9" borderId="1" xfId="3" applyFont="1" applyFill="1" applyAlignment="1">
      <alignment horizontal="center" wrapText="1"/>
    </xf>
    <xf numFmtId="0" fontId="22" fillId="0" borderId="0" xfId="0" applyFont="1"/>
    <xf numFmtId="0" fontId="5" fillId="0" borderId="0" xfId="5" applyBorder="1"/>
    <xf numFmtId="0" fontId="0" fillId="0" borderId="0" xfId="0"/>
    <xf numFmtId="164" fontId="0" fillId="0" borderId="0" xfId="0" applyNumberFormat="1"/>
    <xf numFmtId="0" fontId="0" fillId="0" borderId="0" xfId="0" applyNumberFormat="1" applyAlignment="1">
      <alignment horizontal="center"/>
    </xf>
    <xf numFmtId="164" fontId="16" fillId="0" borderId="0" xfId="0" applyNumberFormat="1" applyFont="1"/>
    <xf numFmtId="0" fontId="0" fillId="0" borderId="0" xfId="0" applyAlignment="1">
      <alignment horizontal="left" indent="4"/>
    </xf>
    <xf numFmtId="9" fontId="0" fillId="0" borderId="0" xfId="1" applyFont="1"/>
    <xf numFmtId="0" fontId="16" fillId="0" borderId="0" xfId="0" applyFont="1" applyAlignment="1">
      <alignment horizontal="left" indent="4"/>
    </xf>
    <xf numFmtId="3" fontId="16" fillId="0" borderId="0" xfId="0" applyNumberFormat="1" applyFont="1"/>
    <xf numFmtId="0" fontId="11" fillId="6" borderId="0" xfId="12" applyBorder="1" applyAlignment="1">
      <alignment horizontal="center" wrapText="1"/>
    </xf>
    <xf numFmtId="9" fontId="19" fillId="0" borderId="0" xfId="0" applyNumberFormat="1" applyFont="1" applyFill="1" applyBorder="1"/>
    <xf numFmtId="9" fontId="0" fillId="0" borderId="0" xfId="1" applyFont="1" applyBorder="1" applyAlignment="1">
      <alignment wrapText="1"/>
    </xf>
    <xf numFmtId="0" fontId="11" fillId="6" borderId="4" xfId="12" applyAlignment="1">
      <alignment horizontal="center"/>
    </xf>
    <xf numFmtId="0" fontId="16" fillId="0" borderId="12" xfId="0" applyFont="1" applyBorder="1" applyAlignment="1">
      <alignment horizontal="center"/>
    </xf>
    <xf numFmtId="0" fontId="0" fillId="3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1" fontId="0" fillId="0" borderId="0" xfId="0" applyNumberFormat="1" applyAlignment="1">
      <alignment horizontal="right"/>
    </xf>
    <xf numFmtId="0" fontId="16" fillId="0" borderId="0" xfId="0" applyFont="1" applyAlignment="1">
      <alignment horizontal="left" indent="2"/>
    </xf>
    <xf numFmtId="0" fontId="23" fillId="0" borderId="0" xfId="46"/>
    <xf numFmtId="0" fontId="11" fillId="6" borderId="16" xfId="12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0" fontId="16" fillId="0" borderId="0" xfId="0" applyFont="1" applyAlignment="1">
      <alignment horizontal="center"/>
    </xf>
    <xf numFmtId="0" fontId="2" fillId="34" borderId="0" xfId="2" applyFill="1"/>
    <xf numFmtId="0" fontId="0" fillId="34" borderId="0" xfId="0" applyFill="1"/>
    <xf numFmtId="0" fontId="0" fillId="0" borderId="0" xfId="0" applyFill="1"/>
    <xf numFmtId="164" fontId="0" fillId="0" borderId="0" xfId="0" applyNumberFormat="1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0" xfId="0" applyAlignment="1">
      <alignment vertical="top" wrapText="1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right"/>
    </xf>
    <xf numFmtId="165" fontId="0" fillId="0" borderId="0" xfId="0" applyNumberFormat="1" applyFill="1" applyAlignment="1">
      <alignment horizontal="center"/>
    </xf>
    <xf numFmtId="3" fontId="0" fillId="0" borderId="0" xfId="0" applyNumberFormat="1" applyBorder="1"/>
    <xf numFmtId="0" fontId="0" fillId="0" borderId="11" xfId="0" applyBorder="1"/>
    <xf numFmtId="3" fontId="0" fillId="0" borderId="11" xfId="0" applyNumberFormat="1" applyBorder="1"/>
    <xf numFmtId="3" fontId="0" fillId="0" borderId="10" xfId="0" applyNumberFormat="1" applyBorder="1"/>
    <xf numFmtId="164" fontId="0" fillId="0" borderId="0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right"/>
    </xf>
    <xf numFmtId="0" fontId="16" fillId="0" borderId="11" xfId="0" applyFont="1" applyBorder="1"/>
    <xf numFmtId="164" fontId="16" fillId="0" borderId="11" xfId="0" applyNumberFormat="1" applyFont="1" applyBorder="1"/>
    <xf numFmtId="0" fontId="16" fillId="0" borderId="11" xfId="0" applyFont="1" applyBorder="1" applyAlignment="1">
      <alignment horizontal="left" indent="4"/>
    </xf>
    <xf numFmtId="3" fontId="16" fillId="0" borderId="11" xfId="0" applyNumberFormat="1" applyFont="1" applyBorder="1"/>
    <xf numFmtId="0" fontId="11" fillId="6" borderId="16" xfId="12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wrapText="1"/>
    </xf>
    <xf numFmtId="164" fontId="16" fillId="0" borderId="18" xfId="0" applyNumberFormat="1" applyFont="1" applyFill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6" fillId="0" borderId="18" xfId="0" applyFont="1" applyBorder="1" applyAlignment="1">
      <alignment horizontal="left" vertical="center"/>
    </xf>
    <xf numFmtId="164" fontId="16" fillId="0" borderId="18" xfId="0" applyNumberFormat="1" applyFont="1" applyBorder="1" applyAlignment="1">
      <alignment horizontal="left" vertical="center"/>
    </xf>
    <xf numFmtId="2" fontId="19" fillId="0" borderId="0" xfId="43" applyNumberFormat="1" applyFont="1" applyBorder="1" applyAlignment="1">
      <alignment horizontal="center"/>
    </xf>
    <xf numFmtId="0" fontId="19" fillId="0" borderId="0" xfId="43" applyNumberFormat="1" applyFont="1" applyBorder="1" applyAlignment="1">
      <alignment horizontal="center"/>
    </xf>
    <xf numFmtId="164" fontId="16" fillId="0" borderId="1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/>
    </xf>
    <xf numFmtId="164" fontId="16" fillId="0" borderId="18" xfId="0" applyNumberFormat="1" applyFont="1" applyFill="1" applyBorder="1" applyAlignment="1">
      <alignment horizontal="center" vertical="center" wrapText="1"/>
    </xf>
    <xf numFmtId="164" fontId="16" fillId="0" borderId="18" xfId="0" applyNumberFormat="1" applyFont="1" applyFill="1" applyBorder="1" applyAlignment="1">
      <alignment vertical="center"/>
    </xf>
    <xf numFmtId="0" fontId="16" fillId="0" borderId="18" xfId="0" applyFont="1" applyBorder="1"/>
    <xf numFmtId="1" fontId="0" fillId="0" borderId="0" xfId="0" applyNumberFormat="1" applyBorder="1" applyAlignment="1">
      <alignment wrapText="1"/>
    </xf>
    <xf numFmtId="0" fontId="16" fillId="0" borderId="18" xfId="0" applyFont="1" applyBorder="1" applyAlignment="1">
      <alignment horizontal="center" wrapText="1"/>
    </xf>
    <xf numFmtId="0" fontId="16" fillId="0" borderId="18" xfId="0" applyFont="1" applyFill="1" applyBorder="1" applyAlignment="1">
      <alignment horizontal="left" vertical="center" wrapText="1"/>
    </xf>
    <xf numFmtId="164" fontId="16" fillId="0" borderId="18" xfId="0" applyNumberFormat="1" applyFont="1" applyFill="1" applyBorder="1" applyAlignment="1">
      <alignment wrapText="1"/>
    </xf>
    <xf numFmtId="0" fontId="16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/>
    </xf>
    <xf numFmtId="0" fontId="16" fillId="0" borderId="18" xfId="0" applyFont="1" applyBorder="1" applyAlignment="1">
      <alignment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0" xfId="0"/>
    <xf numFmtId="164" fontId="16" fillId="0" borderId="18" xfId="0" applyNumberFormat="1" applyFont="1" applyBorder="1" applyAlignment="1">
      <alignment horizontal="center" vertical="center" wrapText="1"/>
    </xf>
    <xf numFmtId="164" fontId="16" fillId="0" borderId="18" xfId="0" applyNumberFormat="1" applyFont="1" applyBorder="1"/>
    <xf numFmtId="0" fontId="0" fillId="0" borderId="0" xfId="0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/>
    <xf numFmtId="0" fontId="25" fillId="0" borderId="18" xfId="43" applyFont="1" applyBorder="1" applyAlignment="1">
      <alignment wrapText="1"/>
    </xf>
    <xf numFmtId="9" fontId="0" fillId="0" borderId="11" xfId="0" applyNumberFormat="1" applyBorder="1"/>
    <xf numFmtId="0" fontId="11" fillId="6" borderId="16" xfId="12" applyBorder="1" applyAlignment="1">
      <alignment horizontal="center" vertical="center" wrapText="1"/>
    </xf>
    <xf numFmtId="0" fontId="11" fillId="6" borderId="17" xfId="12" applyBorder="1" applyAlignment="1">
      <alignment horizontal="center" vertical="center" wrapText="1"/>
    </xf>
    <xf numFmtId="0" fontId="11" fillId="6" borderId="4" xfId="12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6" borderId="4" xfId="12" applyAlignment="1">
      <alignment horizontal="center" wrapText="1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46"/>
    <xf numFmtId="0" fontId="26" fillId="0" borderId="2" xfId="4" applyFont="1" applyAlignment="1">
      <alignment wrapText="1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6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3" xfId="44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itle 2" xfId="47"/>
    <cellStyle name="Total" xfId="18" builtinId="25" customBuiltin="1"/>
    <cellStyle name="Warning Text" xfId="15" builtinId="11" customBuiltin="1"/>
  </cellStyles>
  <dxfs count="20">
    <dxf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left style="thin">
          <color rgb="FF7F7F7F"/>
        </left>
      </border>
    </dxf>
    <dxf>
      <alignment horizontal="center" vertical="center" textRotation="0" wrapText="1" relativeIndent="0" justifyLastLine="0" shrinkToFit="0" readingOrder="0"/>
    </dxf>
    <dxf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left style="thin">
          <color rgb="FF7F7F7F"/>
        </left>
      </border>
    </dxf>
    <dxf>
      <alignment horizontal="center" vertical="center" textRotation="0" wrapText="1" relativeIndent="0" justifyLastLine="0" shrinkToFit="0" readingOrder="0"/>
    </dxf>
    <dxf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left style="thin">
          <color rgb="FF7F7F7F"/>
        </left>
      </border>
    </dxf>
    <dxf>
      <alignment horizontal="center" vertical="center" textRotation="0" wrapText="1" relative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border outline="0">
        <left style="thin">
          <color rgb="FF7F7F7F"/>
        </left>
      </border>
    </dxf>
    <dxf>
      <alignment horizontal="center" textRotation="0" wrapText="0" indent="0" justifyLastLine="0" shrinkToFit="0" readingOrder="0"/>
    </dxf>
    <dxf>
      <alignment horizontal="center" vertical="center" textRotation="0" wrapText="1" relativeIndent="0" justifyLastLine="0" shrinkToFit="0" readingOrder="0"/>
    </dxf>
    <dxf>
      <numFmt numFmtId="13" formatCode="0%"/>
      <fill>
        <patternFill patternType="none">
          <fgColor indexed="64"/>
          <bgColor indexed="65"/>
        </patternFill>
      </fill>
    </dxf>
    <dxf>
      <border outline="0">
        <left style="thin">
          <color rgb="FF7F7F7F"/>
        </left>
      </border>
    </dxf>
    <dxf>
      <alignment horizontal="center" vertical="center" textRotation="0" wrapText="1" relativeIndent="0" justifyLastLine="0" shrinkToFit="0" readingOrder="0"/>
    </dxf>
  </dxfs>
  <tableStyles count="0" defaultTableStyle="TableStyleMedium2" defaultPivotStyle="PivotStyleLight16"/>
  <colors>
    <mruColors>
      <color rgb="FF99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7105650</xdr:colOff>
      <xdr:row>1</xdr:row>
      <xdr:rowOff>19050</xdr:rowOff>
    </xdr:from>
    <xdr:to>
      <xdr:col>1</xdr:col>
      <xdr:colOff>4352</xdr:colOff>
      <xdr:row>24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66700"/>
          <a:ext cx="3233327" cy="4543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e153960" displayName="Table153960" ref="B2:C4" totalsRowShown="0" headerRowDxfId="19" tableBorderDxfId="18">
  <autoFilter ref="B2:C4"/>
  <tableColumns count="2">
    <tableColumn id="1" name="NumberOfCases">
      <calculatedColumnFormula>FIXED((B2/27814*100),1)&amp;"%"</calculatedColumnFormula>
    </tableColumn>
    <tableColumn id="2" name="Patients receiving active treatment(%)" dataDxfId="17">
      <calculatedColumnFormula>FIXED((C2/B2*100),1)&amp;"%"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9" name="Table15394548" displayName="Table15394548" ref="B2:C4" totalsRowShown="0" headerRowDxfId="16" dataDxfId="15" tableBorderDxfId="14">
  <autoFilter ref="B2:C4"/>
  <tableColumns count="2">
    <tableColumn id="1" name="Number of cases" dataDxfId="13">
      <calculatedColumnFormula>FIXED((B2/27814*100),1)&amp;"%"</calculatedColumnFormula>
    </tableColumn>
    <tableColumn id="2" name="Patients receiving chemotherapy (%)" dataDxfId="12">
      <calculatedColumnFormula>FIXED((C2/27814*100),1)&amp;"%"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2" name="Table152854" displayName="Table152854" ref="B3:D4" totalsRowShown="0" headerRowDxfId="11" tableBorderDxfId="10">
  <autoFilter ref="B3:D4"/>
  <tableColumns count="3">
    <tableColumn id="1" name="NumberOfCases"/>
    <tableColumn id="2" name="Number surviving to one year after diagnosis" dataDxfId="9"/>
    <tableColumn id="3" name="% surviving to one year after diagnosis" dataDxfId="8">
      <calculatedColumnFormula>(C4/B4)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6" name="Table15285417" displayName="Table15285417" ref="B3:D4" totalsRowShown="0" headerRowDxfId="7" tableBorderDxfId="6">
  <autoFilter ref="B3:D4"/>
  <tableColumns count="3">
    <tableColumn id="1" name="NumberOfCases"/>
    <tableColumn id="2" name="Number surviving to three months after diagnosis" dataDxfId="5"/>
    <tableColumn id="3" name="% surviving to three months after diagnosis" dataDxfId="4">
      <calculatedColumnFormula>(Table15285417[Number surviving to three months after diagnosis]/Table15285417[NumberOfCases])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" name="Table1528542" displayName="Table1528542" ref="B3:D4" totalsRowShown="0" headerRowDxfId="3" tableBorderDxfId="2">
  <autoFilter ref="B3:D4"/>
  <tableColumns count="3">
    <tableColumn id="1" name="NumberOfCases"/>
    <tableColumn id="2" name="Number surviving to three year after diagnosis" dataDxfId="1"/>
    <tableColumn id="3" name="% surviving to three year after diagnosis" dataDxfId="0">
      <calculatedColumnFormula>(C4/B4)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NLCA@rcplondon.ac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A2" sqref="A2"/>
    </sheetView>
  </sheetViews>
  <sheetFormatPr defaultRowHeight="15" x14ac:dyDescent="0.25"/>
  <cols>
    <col min="1" max="1" width="155" customWidth="1"/>
  </cols>
  <sheetData>
    <row r="1" spans="1:1" ht="19.5" thickBot="1" x14ac:dyDescent="0.35">
      <c r="A1" s="59" t="s">
        <v>104</v>
      </c>
    </row>
    <row r="2" spans="1:1" ht="19.5" thickTop="1" x14ac:dyDescent="0.3">
      <c r="A2" s="60"/>
    </row>
    <row r="3" spans="1:1" x14ac:dyDescent="0.25">
      <c r="A3" s="49"/>
    </row>
    <row r="4" spans="1:1" x14ac:dyDescent="0.25">
      <c r="A4" s="49"/>
    </row>
    <row r="5" spans="1:1" x14ac:dyDescent="0.25">
      <c r="A5" s="49"/>
    </row>
    <row r="6" spans="1:1" x14ac:dyDescent="0.25">
      <c r="A6" s="49"/>
    </row>
    <row r="7" spans="1:1" x14ac:dyDescent="0.25">
      <c r="A7" s="49"/>
    </row>
    <row r="8" spans="1:1" x14ac:dyDescent="0.25">
      <c r="A8" s="49"/>
    </row>
    <row r="9" spans="1:1" ht="18" thickBot="1" x14ac:dyDescent="0.35">
      <c r="A9" s="58" t="s">
        <v>11</v>
      </c>
    </row>
    <row r="10" spans="1:1" ht="15.75" thickTop="1" x14ac:dyDescent="0.25">
      <c r="A10" s="61" t="s">
        <v>12</v>
      </c>
    </row>
    <row r="11" spans="1:1" x14ac:dyDescent="0.25">
      <c r="A11" s="57" t="s">
        <v>13</v>
      </c>
    </row>
    <row r="12" spans="1:1" x14ac:dyDescent="0.25">
      <c r="A12" s="57" t="s">
        <v>14</v>
      </c>
    </row>
    <row r="13" spans="1:1" x14ac:dyDescent="0.25">
      <c r="A13" s="82" t="s">
        <v>65</v>
      </c>
    </row>
    <row r="15" spans="1:1" ht="19.5" thickBot="1" x14ac:dyDescent="0.35">
      <c r="A15" s="162" t="s">
        <v>111</v>
      </c>
    </row>
    <row r="16" spans="1:1" ht="15.75" thickTop="1" x14ac:dyDescent="0.25">
      <c r="A16" s="161" t="s">
        <v>112</v>
      </c>
    </row>
    <row r="17" spans="1:1" x14ac:dyDescent="0.25">
      <c r="A17" s="161" t="s">
        <v>66</v>
      </c>
    </row>
    <row r="18" spans="1:1" x14ac:dyDescent="0.25">
      <c r="A18" s="161" t="s">
        <v>113</v>
      </c>
    </row>
    <row r="19" spans="1:1" x14ac:dyDescent="0.25">
      <c r="A19" s="161" t="s">
        <v>114</v>
      </c>
    </row>
    <row r="20" spans="1:1" x14ac:dyDescent="0.25">
      <c r="A20" s="161" t="s">
        <v>115</v>
      </c>
    </row>
    <row r="21" spans="1:1" x14ac:dyDescent="0.25">
      <c r="A21" s="161" t="s">
        <v>116</v>
      </c>
    </row>
    <row r="22" spans="1:1" x14ac:dyDescent="0.25">
      <c r="A22" s="161" t="s">
        <v>117</v>
      </c>
    </row>
    <row r="23" spans="1:1" x14ac:dyDescent="0.25">
      <c r="A23" s="161" t="s">
        <v>118</v>
      </c>
    </row>
    <row r="24" spans="1:1" x14ac:dyDescent="0.25">
      <c r="A24" s="161" t="s">
        <v>119</v>
      </c>
    </row>
    <row r="25" spans="1:1" x14ac:dyDescent="0.25">
      <c r="A25" s="161" t="s">
        <v>120</v>
      </c>
    </row>
    <row r="26" spans="1:1" x14ac:dyDescent="0.25">
      <c r="A26" s="161" t="s">
        <v>121</v>
      </c>
    </row>
    <row r="29" spans="1:1" ht="18.75" x14ac:dyDescent="0.3">
      <c r="A29" s="160"/>
    </row>
  </sheetData>
  <hyperlinks>
    <hyperlink ref="A13" r:id="rId1"/>
    <hyperlink ref="A16" location="'Meso by age and sex'!A1" display="Meso by age and sex"/>
    <hyperlink ref="A17" location="'Demographic distribution'!A1" display="Demographic distribution"/>
    <hyperlink ref="A18" location="DistributionPS!A1" display="Distribution of PS"/>
    <hyperlink ref="A19" location="'MDT discussion'!A1" display="MDT discussion"/>
    <hyperlink ref="A20" location="'LCNS assessment'!A1" display="LCNS assessment"/>
    <hyperlink ref="A21" location="'Pathological confirmation'!A1" display="Pathological confirmation"/>
    <hyperlink ref="A22" location="ActiveRx!A1" display="Patients receiving active treatment"/>
    <hyperlink ref="A23" location="'Chemotherapy in meso'!A1" display="Chemotherapy in mesothelioma"/>
    <hyperlink ref="A24" location="Survival_1yr!A1" display="Survival 1yr"/>
    <hyperlink ref="A25" location="Survival_3month!A1" display="Survival 3 months"/>
    <hyperlink ref="A26" location="Survival_3_years!A1" display="Survival 3 years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/>
  </sheetViews>
  <sheetFormatPr defaultRowHeight="15" x14ac:dyDescent="0.25"/>
  <cols>
    <col min="1" max="1" width="18.42578125" style="62" customWidth="1"/>
    <col min="2" max="2" width="17.5703125" style="62" customWidth="1"/>
    <col min="3" max="3" width="27.7109375" style="90" customWidth="1"/>
    <col min="4" max="4" width="17.140625" style="41" customWidth="1"/>
    <col min="5" max="5" width="24.28515625" style="41" customWidth="1"/>
    <col min="6" max="6" width="24" style="62" customWidth="1"/>
    <col min="7" max="7" width="16.42578125" style="62" customWidth="1"/>
    <col min="8" max="8" width="16.5703125" style="62" customWidth="1"/>
    <col min="9" max="16384" width="9.140625" style="62"/>
  </cols>
  <sheetData>
    <row r="1" spans="1:12" ht="22.5" x14ac:dyDescent="0.3">
      <c r="A1" s="17" t="s">
        <v>75</v>
      </c>
    </row>
    <row r="2" spans="1:12" ht="22.5" x14ac:dyDescent="0.3">
      <c r="A2" s="17"/>
    </row>
    <row r="3" spans="1:12" ht="60" x14ac:dyDescent="0.25">
      <c r="A3" s="83" t="s">
        <v>97</v>
      </c>
      <c r="B3" s="43" t="s">
        <v>0</v>
      </c>
      <c r="C3" s="92" t="s">
        <v>76</v>
      </c>
      <c r="D3" s="92" t="s">
        <v>77</v>
      </c>
      <c r="E3" s="93"/>
    </row>
    <row r="4" spans="1:12" x14ac:dyDescent="0.25">
      <c r="A4" s="15"/>
      <c r="B4" s="46">
        <v>242</v>
      </c>
      <c r="C4" s="94">
        <v>92</v>
      </c>
      <c r="D4" s="101">
        <f>(C4/B4)</f>
        <v>0.38016528925619836</v>
      </c>
    </row>
    <row r="6" spans="1:12" x14ac:dyDescent="0.25">
      <c r="C6" s="63"/>
      <c r="D6" s="54"/>
      <c r="E6" s="64"/>
    </row>
    <row r="7" spans="1:12" x14ac:dyDescent="0.25">
      <c r="C7" s="63"/>
      <c r="D7" s="54"/>
      <c r="E7" s="64"/>
    </row>
    <row r="8" spans="1:12" x14ac:dyDescent="0.25">
      <c r="C8" s="63"/>
      <c r="D8" s="50"/>
    </row>
    <row r="9" spans="1:12" x14ac:dyDescent="0.25">
      <c r="C9" s="63"/>
      <c r="D9" s="50"/>
    </row>
    <row r="10" spans="1:12" ht="22.5" x14ac:dyDescent="0.3">
      <c r="A10" s="17" t="s">
        <v>78</v>
      </c>
      <c r="B10" s="19"/>
      <c r="C10" s="95"/>
      <c r="D10" s="96"/>
      <c r="F10" s="41"/>
      <c r="H10" s="97"/>
      <c r="I10" s="97"/>
      <c r="J10" s="97"/>
      <c r="K10" s="97"/>
      <c r="L10" s="97"/>
    </row>
    <row r="11" spans="1:12" s="126" customFormat="1" x14ac:dyDescent="0.25">
      <c r="A11" s="117" t="s">
        <v>15</v>
      </c>
      <c r="B11" s="117" t="s">
        <v>0</v>
      </c>
      <c r="C11" s="134" t="s">
        <v>79</v>
      </c>
      <c r="D11" s="146"/>
      <c r="E11" s="145"/>
      <c r="F11" s="146"/>
    </row>
    <row r="12" spans="1:12" x14ac:dyDescent="0.25">
      <c r="A12" s="147" t="s">
        <v>36</v>
      </c>
      <c r="B12" s="147">
        <v>18</v>
      </c>
      <c r="C12" s="63">
        <v>66.666659999999993</v>
      </c>
      <c r="D12" s="100"/>
      <c r="E12" s="20"/>
      <c r="F12" s="20"/>
    </row>
    <row r="13" spans="1:12" x14ac:dyDescent="0.25">
      <c r="A13" s="147" t="s">
        <v>37</v>
      </c>
      <c r="B13" s="147">
        <v>7</v>
      </c>
      <c r="C13" s="63">
        <v>42.857140000000001</v>
      </c>
      <c r="D13" s="100"/>
      <c r="E13" s="20"/>
      <c r="F13" s="20"/>
    </row>
    <row r="14" spans="1:12" x14ac:dyDescent="0.25">
      <c r="A14" s="147" t="s">
        <v>38</v>
      </c>
      <c r="B14" s="147">
        <v>23</v>
      </c>
      <c r="C14" s="63">
        <v>30.43478</v>
      </c>
      <c r="D14" s="100"/>
      <c r="E14" s="20"/>
      <c r="F14" s="20"/>
    </row>
    <row r="15" spans="1:12" x14ac:dyDescent="0.25">
      <c r="A15" s="147" t="s">
        <v>39</v>
      </c>
      <c r="B15" s="147">
        <v>22</v>
      </c>
      <c r="C15" s="63">
        <v>31.818180000000002</v>
      </c>
      <c r="D15" s="100"/>
      <c r="E15" s="20"/>
      <c r="F15" s="20"/>
    </row>
    <row r="16" spans="1:12" x14ac:dyDescent="0.25">
      <c r="A16" s="147" t="s">
        <v>40</v>
      </c>
      <c r="B16" s="147">
        <v>19</v>
      </c>
      <c r="C16" s="63">
        <v>26.31579</v>
      </c>
      <c r="D16" s="106"/>
      <c r="E16" s="99"/>
      <c r="F16" s="20"/>
    </row>
    <row r="17" spans="1:6" x14ac:dyDescent="0.25">
      <c r="A17" s="147" t="s">
        <v>41</v>
      </c>
      <c r="B17" s="147">
        <v>26</v>
      </c>
      <c r="C17" s="63">
        <v>42.307690000000001</v>
      </c>
      <c r="D17" s="100"/>
      <c r="E17" s="20"/>
      <c r="F17" s="20"/>
    </row>
    <row r="18" spans="1:6" x14ac:dyDescent="0.25">
      <c r="A18" s="147" t="s">
        <v>42</v>
      </c>
      <c r="B18" s="147">
        <v>10</v>
      </c>
      <c r="C18" s="63">
        <v>30</v>
      </c>
      <c r="D18" s="100"/>
      <c r="E18" s="20"/>
      <c r="F18" s="20"/>
    </row>
    <row r="19" spans="1:6" x14ac:dyDescent="0.25">
      <c r="A19" s="147" t="s">
        <v>43</v>
      </c>
      <c r="B19" s="147">
        <v>17</v>
      </c>
      <c r="C19" s="63">
        <v>35.294119999999999</v>
      </c>
      <c r="D19" s="100"/>
      <c r="E19" s="20"/>
      <c r="F19" s="20"/>
    </row>
    <row r="20" spans="1:6" x14ac:dyDescent="0.25">
      <c r="A20" s="147" t="s">
        <v>44</v>
      </c>
      <c r="B20" s="147">
        <v>27</v>
      </c>
      <c r="C20" s="63">
        <v>29.629629999999999</v>
      </c>
      <c r="D20" s="100"/>
      <c r="E20" s="20"/>
      <c r="F20" s="20"/>
    </row>
    <row r="21" spans="1:6" x14ac:dyDescent="0.25">
      <c r="A21" s="147" t="s">
        <v>45</v>
      </c>
      <c r="B21" s="147">
        <v>28</v>
      </c>
      <c r="C21" s="63">
        <v>46.428570000000001</v>
      </c>
      <c r="D21" s="100"/>
      <c r="E21" s="20"/>
      <c r="F21" s="20"/>
    </row>
    <row r="22" spans="1:6" x14ac:dyDescent="0.25">
      <c r="A22" s="147" t="s">
        <v>46</v>
      </c>
      <c r="B22" s="147">
        <v>10</v>
      </c>
      <c r="C22" s="63">
        <v>20</v>
      </c>
      <c r="D22" s="100"/>
      <c r="E22" s="20"/>
      <c r="F22" s="20"/>
    </row>
    <row r="23" spans="1:6" x14ac:dyDescent="0.25">
      <c r="A23" s="147" t="s">
        <v>47</v>
      </c>
      <c r="B23" s="147">
        <v>24</v>
      </c>
      <c r="C23" s="63">
        <v>45.833329999999997</v>
      </c>
      <c r="D23" s="100"/>
      <c r="E23" s="20"/>
      <c r="F23" s="20"/>
    </row>
    <row r="24" spans="1:6" x14ac:dyDescent="0.25">
      <c r="A24" s="147" t="s">
        <v>48</v>
      </c>
      <c r="B24" s="147">
        <v>11</v>
      </c>
      <c r="C24" s="63">
        <v>36.363639999999997</v>
      </c>
      <c r="D24" s="100"/>
      <c r="E24" s="20"/>
      <c r="F24" s="20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/>
  </sheetViews>
  <sheetFormatPr defaultRowHeight="15" x14ac:dyDescent="0.25"/>
  <cols>
    <col min="1" max="1" width="19.140625" style="62" customWidth="1"/>
    <col min="2" max="2" width="17.5703125" style="62" customWidth="1"/>
    <col min="3" max="3" width="27.7109375" style="90" customWidth="1"/>
    <col min="4" max="4" width="17.140625" style="41" customWidth="1"/>
    <col min="5" max="5" width="24.28515625" style="41" customWidth="1"/>
    <col min="6" max="6" width="24" style="62" customWidth="1"/>
    <col min="7" max="7" width="16.42578125" style="62" customWidth="1"/>
    <col min="8" max="8" width="16.5703125" style="62" customWidth="1"/>
    <col min="9" max="16384" width="9.140625" style="62"/>
  </cols>
  <sheetData>
    <row r="1" spans="1:12" ht="22.5" x14ac:dyDescent="0.3">
      <c r="A1" s="17" t="s">
        <v>82</v>
      </c>
    </row>
    <row r="2" spans="1:12" ht="22.5" x14ac:dyDescent="0.3">
      <c r="A2" s="17"/>
    </row>
    <row r="3" spans="1:12" ht="60" x14ac:dyDescent="0.25">
      <c r="A3" s="83" t="s">
        <v>97</v>
      </c>
      <c r="B3" s="43" t="s">
        <v>0</v>
      </c>
      <c r="C3" s="92" t="s">
        <v>83</v>
      </c>
      <c r="D3" s="92" t="s">
        <v>84</v>
      </c>
      <c r="E3" s="93"/>
    </row>
    <row r="4" spans="1:12" x14ac:dyDescent="0.25">
      <c r="A4" s="15"/>
      <c r="B4" s="46">
        <v>259</v>
      </c>
      <c r="C4" s="94">
        <v>180</v>
      </c>
      <c r="D4" s="101">
        <f>(Table15285417[Number surviving to three months after diagnosis]/Table15285417[NumberOfCases])</f>
        <v>0.69498069498069504</v>
      </c>
    </row>
    <row r="6" spans="1:12" x14ac:dyDescent="0.25">
      <c r="C6" s="63"/>
      <c r="D6" s="54"/>
      <c r="E6" s="20"/>
    </row>
    <row r="7" spans="1:12" x14ac:dyDescent="0.25">
      <c r="C7" s="63"/>
      <c r="D7" s="54"/>
      <c r="E7" s="64"/>
    </row>
    <row r="8" spans="1:12" x14ac:dyDescent="0.25">
      <c r="C8" s="63"/>
      <c r="D8" s="50"/>
    </row>
    <row r="9" spans="1:12" ht="22.5" x14ac:dyDescent="0.3">
      <c r="A9" s="17" t="s">
        <v>98</v>
      </c>
      <c r="B9" s="19"/>
      <c r="C9" s="95"/>
      <c r="D9" s="96"/>
      <c r="F9" s="41"/>
      <c r="H9" s="97"/>
      <c r="I9" s="97"/>
      <c r="J9" s="97"/>
      <c r="K9" s="97"/>
      <c r="L9" s="97"/>
    </row>
    <row r="10" spans="1:12" s="120" customFormat="1" ht="30" x14ac:dyDescent="0.25">
      <c r="A10" s="117" t="s">
        <v>15</v>
      </c>
      <c r="B10" s="117" t="s">
        <v>0</v>
      </c>
      <c r="C10" s="134" t="s">
        <v>85</v>
      </c>
      <c r="D10" s="146"/>
      <c r="E10" s="145"/>
      <c r="F10" s="146"/>
    </row>
    <row r="11" spans="1:12" x14ac:dyDescent="0.25">
      <c r="A11" s="147" t="s">
        <v>36</v>
      </c>
      <c r="B11" s="147">
        <v>18</v>
      </c>
      <c r="C11" s="63">
        <v>83.333340000000007</v>
      </c>
      <c r="D11" s="100"/>
      <c r="E11" s="20"/>
      <c r="F11" s="20"/>
    </row>
    <row r="12" spans="1:12" x14ac:dyDescent="0.25">
      <c r="A12" s="147" t="s">
        <v>37</v>
      </c>
      <c r="B12" s="147">
        <v>7</v>
      </c>
      <c r="C12" s="63">
        <v>57.142859999999999</v>
      </c>
      <c r="D12" s="100"/>
      <c r="E12" s="20"/>
      <c r="F12" s="20"/>
    </row>
    <row r="13" spans="1:12" x14ac:dyDescent="0.25">
      <c r="A13" s="147" t="s">
        <v>38</v>
      </c>
      <c r="B13" s="147">
        <v>24</v>
      </c>
      <c r="C13" s="63">
        <v>58.333329999999997</v>
      </c>
      <c r="D13" s="100"/>
      <c r="E13" s="20"/>
      <c r="F13" s="20"/>
    </row>
    <row r="14" spans="1:12" x14ac:dyDescent="0.25">
      <c r="A14" s="147" t="s">
        <v>39</v>
      </c>
      <c r="B14" s="147">
        <v>22</v>
      </c>
      <c r="C14" s="63">
        <v>72.727270000000004</v>
      </c>
      <c r="D14" s="100"/>
      <c r="E14" s="20"/>
      <c r="F14" s="20"/>
    </row>
    <row r="15" spans="1:12" x14ac:dyDescent="0.25">
      <c r="A15" s="147" t="s">
        <v>40</v>
      </c>
      <c r="B15" s="147">
        <v>22</v>
      </c>
      <c r="C15" s="63">
        <v>68.181820000000002</v>
      </c>
      <c r="D15" s="100"/>
      <c r="E15" s="20"/>
      <c r="F15" s="20"/>
    </row>
    <row r="16" spans="1:12" x14ac:dyDescent="0.25">
      <c r="A16" s="147" t="s">
        <v>41</v>
      </c>
      <c r="B16" s="147">
        <v>31</v>
      </c>
      <c r="C16" s="63">
        <v>64.516130000000004</v>
      </c>
      <c r="D16" s="106"/>
      <c r="E16" s="99"/>
      <c r="F16" s="20"/>
    </row>
    <row r="17" spans="1:6" x14ac:dyDescent="0.25">
      <c r="A17" s="147" t="s">
        <v>42</v>
      </c>
      <c r="B17" s="147">
        <v>12</v>
      </c>
      <c r="C17" s="63">
        <v>66.666659999999993</v>
      </c>
      <c r="D17" s="100"/>
      <c r="E17" s="20"/>
      <c r="F17" s="20"/>
    </row>
    <row r="18" spans="1:6" x14ac:dyDescent="0.25">
      <c r="A18" s="147" t="s">
        <v>43</v>
      </c>
      <c r="B18" s="147">
        <v>19</v>
      </c>
      <c r="C18" s="63">
        <v>78.947360000000003</v>
      </c>
      <c r="D18" s="100"/>
      <c r="E18" s="20"/>
      <c r="F18" s="20"/>
    </row>
    <row r="19" spans="1:6" x14ac:dyDescent="0.25">
      <c r="A19" s="147" t="s">
        <v>44</v>
      </c>
      <c r="B19" s="147">
        <v>28</v>
      </c>
      <c r="C19" s="63">
        <v>64.285709999999995</v>
      </c>
      <c r="D19" s="100"/>
      <c r="E19" s="20"/>
      <c r="F19" s="20"/>
    </row>
    <row r="20" spans="1:6" x14ac:dyDescent="0.25">
      <c r="A20" s="147" t="s">
        <v>45</v>
      </c>
      <c r="B20" s="147">
        <v>28</v>
      </c>
      <c r="C20" s="63">
        <v>71.428569999999993</v>
      </c>
      <c r="D20" s="100"/>
      <c r="E20" s="20"/>
      <c r="F20" s="20"/>
    </row>
    <row r="21" spans="1:6" x14ac:dyDescent="0.25">
      <c r="A21" s="147" t="s">
        <v>46</v>
      </c>
      <c r="B21" s="147">
        <v>11</v>
      </c>
      <c r="C21" s="63">
        <v>81.818179999999998</v>
      </c>
      <c r="D21" s="100"/>
      <c r="E21" s="20"/>
      <c r="F21" s="20"/>
    </row>
    <row r="22" spans="1:6" x14ac:dyDescent="0.25">
      <c r="A22" s="147" t="s">
        <v>47</v>
      </c>
      <c r="B22" s="147">
        <v>26</v>
      </c>
      <c r="C22" s="63">
        <v>73.076920000000001</v>
      </c>
      <c r="D22" s="100"/>
      <c r="E22" s="20"/>
      <c r="F22" s="20"/>
    </row>
    <row r="23" spans="1:6" x14ac:dyDescent="0.25">
      <c r="A23" s="147" t="s">
        <v>48</v>
      </c>
      <c r="B23" s="147">
        <v>11</v>
      </c>
      <c r="C23" s="63">
        <v>63.636360000000003</v>
      </c>
      <c r="D23" s="100"/>
      <c r="E23" s="20"/>
      <c r="F23" s="20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defaultRowHeight="15" x14ac:dyDescent="0.25"/>
  <cols>
    <col min="1" max="1" width="18.42578125" style="62" customWidth="1"/>
    <col min="2" max="2" width="17.5703125" style="62" customWidth="1"/>
    <col min="3" max="3" width="27.7109375" style="90" customWidth="1"/>
    <col min="4" max="4" width="17.140625" style="41" customWidth="1"/>
    <col min="5" max="5" width="24.28515625" style="41" customWidth="1"/>
    <col min="6" max="6" width="24" style="62" customWidth="1"/>
    <col min="7" max="7" width="16.42578125" style="62" customWidth="1"/>
    <col min="8" max="8" width="16.5703125" style="62" customWidth="1"/>
    <col min="9" max="16384" width="9.140625" style="62"/>
  </cols>
  <sheetData>
    <row r="1" spans="1:12" ht="22.5" x14ac:dyDescent="0.3">
      <c r="A1" s="17" t="s">
        <v>100</v>
      </c>
    </row>
    <row r="2" spans="1:12" ht="22.5" x14ac:dyDescent="0.3">
      <c r="A2" s="17"/>
    </row>
    <row r="3" spans="1:12" ht="45" x14ac:dyDescent="0.25">
      <c r="A3" s="116" t="s">
        <v>97</v>
      </c>
      <c r="B3" s="43" t="s">
        <v>0</v>
      </c>
      <c r="C3" s="92" t="s">
        <v>101</v>
      </c>
      <c r="D3" s="92" t="s">
        <v>102</v>
      </c>
      <c r="E3" s="93"/>
    </row>
    <row r="4" spans="1:12" x14ac:dyDescent="0.25">
      <c r="A4" s="15"/>
      <c r="B4" s="46">
        <v>53</v>
      </c>
      <c r="C4" s="94">
        <v>8</v>
      </c>
      <c r="D4" s="101">
        <f>(C4/B4)</f>
        <v>0.15094339622641509</v>
      </c>
    </row>
    <row r="6" spans="1:12" x14ac:dyDescent="0.25">
      <c r="C6" s="63"/>
      <c r="D6" s="54"/>
      <c r="E6" s="64"/>
    </row>
    <row r="7" spans="1:12" x14ac:dyDescent="0.25">
      <c r="C7" s="63"/>
      <c r="D7" s="50"/>
    </row>
    <row r="8" spans="1:12" x14ac:dyDescent="0.25">
      <c r="C8" s="63"/>
      <c r="D8" s="50"/>
    </row>
    <row r="9" spans="1:12" ht="22.5" x14ac:dyDescent="0.3">
      <c r="A9" s="17" t="s">
        <v>99</v>
      </c>
      <c r="B9" s="19"/>
      <c r="C9" s="95"/>
      <c r="D9" s="96"/>
      <c r="F9" s="41"/>
      <c r="H9" s="97"/>
      <c r="I9" s="97"/>
      <c r="J9" s="97"/>
      <c r="K9" s="97"/>
      <c r="L9" s="97"/>
    </row>
    <row r="10" spans="1:12" s="126" customFormat="1" x14ac:dyDescent="0.25">
      <c r="A10" s="117" t="s">
        <v>15</v>
      </c>
      <c r="B10" s="117" t="s">
        <v>0</v>
      </c>
      <c r="C10" s="134" t="s">
        <v>79</v>
      </c>
      <c r="D10" s="146"/>
      <c r="E10" s="145"/>
      <c r="F10" s="146"/>
    </row>
    <row r="11" spans="1:12" x14ac:dyDescent="0.25">
      <c r="A11" s="147" t="s">
        <v>36</v>
      </c>
      <c r="B11" s="147">
        <v>4</v>
      </c>
      <c r="C11" s="63">
        <v>25</v>
      </c>
      <c r="D11" s="50"/>
    </row>
    <row r="12" spans="1:12" x14ac:dyDescent="0.25">
      <c r="A12" s="147" t="s">
        <v>37</v>
      </c>
      <c r="B12" s="147">
        <v>2</v>
      </c>
      <c r="C12" s="63">
        <v>0</v>
      </c>
    </row>
    <row r="13" spans="1:12" x14ac:dyDescent="0.25">
      <c r="A13" s="147" t="s">
        <v>38</v>
      </c>
      <c r="B13" s="147">
        <v>8</v>
      </c>
      <c r="C13" s="63">
        <v>12.5</v>
      </c>
    </row>
    <row r="14" spans="1:12" x14ac:dyDescent="0.25">
      <c r="A14" s="147" t="s">
        <v>39</v>
      </c>
      <c r="B14" s="147">
        <v>3</v>
      </c>
      <c r="C14" s="63">
        <v>33.333329999999997</v>
      </c>
      <c r="D14" s="50"/>
    </row>
    <row r="15" spans="1:12" x14ac:dyDescent="0.25">
      <c r="A15" s="147" t="s">
        <v>40</v>
      </c>
      <c r="B15" s="147">
        <v>9</v>
      </c>
      <c r="C15" s="63">
        <v>0</v>
      </c>
      <c r="D15" s="50"/>
    </row>
    <row r="16" spans="1:12" x14ac:dyDescent="0.25">
      <c r="A16" s="147" t="s">
        <v>41</v>
      </c>
      <c r="B16" s="147">
        <v>5</v>
      </c>
      <c r="C16" s="63">
        <v>20</v>
      </c>
      <c r="D16" s="98"/>
      <c r="E16" s="96"/>
    </row>
    <row r="17" spans="1:12" x14ac:dyDescent="0.25">
      <c r="A17" s="147" t="s">
        <v>43</v>
      </c>
      <c r="B17" s="147">
        <v>1</v>
      </c>
      <c r="C17" s="63">
        <v>0</v>
      </c>
    </row>
    <row r="18" spans="1:12" x14ac:dyDescent="0.25">
      <c r="A18" s="147" t="s">
        <v>44</v>
      </c>
      <c r="B18" s="147">
        <v>5</v>
      </c>
      <c r="C18" s="63">
        <v>0</v>
      </c>
    </row>
    <row r="19" spans="1:12" x14ac:dyDescent="0.25">
      <c r="A19" s="147" t="s">
        <v>45</v>
      </c>
      <c r="B19" s="147">
        <v>4</v>
      </c>
      <c r="C19" s="63">
        <v>25</v>
      </c>
    </row>
    <row r="20" spans="1:12" x14ac:dyDescent="0.25">
      <c r="A20" s="147" t="s">
        <v>46</v>
      </c>
      <c r="B20" s="147">
        <v>2</v>
      </c>
      <c r="C20" s="63">
        <v>0</v>
      </c>
    </row>
    <row r="21" spans="1:12" x14ac:dyDescent="0.25">
      <c r="A21" s="147" t="s">
        <v>47</v>
      </c>
      <c r="B21" s="147">
        <v>6</v>
      </c>
      <c r="C21" s="63">
        <v>16.66667</v>
      </c>
    </row>
    <row r="22" spans="1:12" x14ac:dyDescent="0.25">
      <c r="A22" s="147" t="s">
        <v>48</v>
      </c>
      <c r="B22" s="147">
        <v>4</v>
      </c>
      <c r="C22" s="63">
        <v>50</v>
      </c>
    </row>
    <row r="23" spans="1:12" x14ac:dyDescent="0.25">
      <c r="A23" s="147"/>
      <c r="B23" s="147"/>
      <c r="C23" s="63"/>
    </row>
    <row r="24" spans="1:12" ht="22.5" x14ac:dyDescent="0.3">
      <c r="A24" s="17"/>
      <c r="B24" s="19"/>
      <c r="C24" s="95"/>
      <c r="D24" s="96"/>
      <c r="F24" s="41"/>
      <c r="H24" s="97"/>
      <c r="I24" s="97"/>
      <c r="J24" s="97"/>
      <c r="K24" s="97"/>
      <c r="L24" s="97"/>
    </row>
    <row r="25" spans="1:12" s="126" customFormat="1" x14ac:dyDescent="0.25">
      <c r="A25" s="120"/>
      <c r="B25" s="120"/>
      <c r="C25" s="127"/>
      <c r="D25" s="127"/>
      <c r="E25" s="120"/>
      <c r="F25" s="127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/>
  </sheetViews>
  <sheetFormatPr defaultRowHeight="15" x14ac:dyDescent="0.25"/>
  <cols>
    <col min="1" max="1" width="18" style="62" customWidth="1"/>
    <col min="2" max="2" width="14.42578125" style="62" customWidth="1"/>
    <col min="3" max="11" width="13.140625" style="62" customWidth="1"/>
    <col min="12" max="16384" width="9.140625" style="62"/>
  </cols>
  <sheetData>
    <row r="1" spans="1:19" ht="22.5" x14ac:dyDescent="0.3">
      <c r="A1" s="17" t="s">
        <v>64</v>
      </c>
    </row>
    <row r="2" spans="1:19" ht="22.5" x14ac:dyDescent="0.3">
      <c r="A2" s="17"/>
    </row>
    <row r="3" spans="1:19" x14ac:dyDescent="0.25">
      <c r="A3" s="150" t="s">
        <v>88</v>
      </c>
      <c r="B3" s="151"/>
      <c r="C3" s="152" t="s">
        <v>50</v>
      </c>
      <c r="D3" s="152"/>
      <c r="E3" s="152"/>
      <c r="F3" s="152"/>
      <c r="G3" s="152"/>
      <c r="H3" s="152"/>
      <c r="I3" s="152"/>
      <c r="J3" s="152"/>
      <c r="K3" s="73" t="s">
        <v>51</v>
      </c>
    </row>
    <row r="4" spans="1:19" x14ac:dyDescent="0.25">
      <c r="A4" s="74"/>
      <c r="B4" s="20" t="s">
        <v>52</v>
      </c>
      <c r="C4" s="20" t="s">
        <v>53</v>
      </c>
      <c r="D4" s="20" t="s">
        <v>54</v>
      </c>
      <c r="E4" s="20" t="s">
        <v>55</v>
      </c>
      <c r="F4" s="20" t="s">
        <v>56</v>
      </c>
      <c r="G4" s="20" t="s">
        <v>57</v>
      </c>
      <c r="H4" s="20" t="s">
        <v>58</v>
      </c>
      <c r="I4" s="20" t="s">
        <v>59</v>
      </c>
      <c r="J4" s="20" t="s">
        <v>60</v>
      </c>
      <c r="K4" s="20" t="s">
        <v>23</v>
      </c>
    </row>
    <row r="5" spans="1:19" x14ac:dyDescent="0.25">
      <c r="A5" s="75" t="s">
        <v>1</v>
      </c>
      <c r="B5" s="76"/>
      <c r="C5" s="22">
        <f>SUM(C6:C7)</f>
        <v>38</v>
      </c>
      <c r="D5" s="22">
        <f t="shared" ref="D5:J5" si="0">SUM(D6:D7)</f>
        <v>8</v>
      </c>
      <c r="E5" s="22">
        <f t="shared" si="0"/>
        <v>18</v>
      </c>
      <c r="F5" s="22">
        <f t="shared" si="0"/>
        <v>47</v>
      </c>
      <c r="G5" s="22">
        <f t="shared" si="0"/>
        <v>71</v>
      </c>
      <c r="H5" s="22">
        <f t="shared" si="0"/>
        <v>36</v>
      </c>
      <c r="I5" s="22">
        <f t="shared" si="0"/>
        <v>26</v>
      </c>
      <c r="J5" s="22">
        <f t="shared" si="0"/>
        <v>16</v>
      </c>
      <c r="K5" s="22">
        <f t="shared" ref="K5" si="1">SUM(C5:J5)</f>
        <v>260</v>
      </c>
      <c r="L5" s="77"/>
      <c r="M5" s="77"/>
      <c r="N5" s="77"/>
      <c r="O5" s="77"/>
      <c r="P5" s="77"/>
      <c r="Q5" s="77"/>
      <c r="R5" s="77"/>
      <c r="S5" s="77"/>
    </row>
    <row r="6" spans="1:19" x14ac:dyDescent="0.25">
      <c r="A6" s="153" t="s">
        <v>1</v>
      </c>
      <c r="B6" s="78" t="s">
        <v>61</v>
      </c>
      <c r="C6" s="22">
        <v>17</v>
      </c>
      <c r="D6" s="22">
        <v>5</v>
      </c>
      <c r="E6" s="22">
        <v>11</v>
      </c>
      <c r="F6" s="22">
        <v>36</v>
      </c>
      <c r="G6" s="22">
        <v>46</v>
      </c>
      <c r="H6" s="22">
        <v>28</v>
      </c>
      <c r="I6" s="22">
        <v>19</v>
      </c>
      <c r="J6" s="22">
        <v>10</v>
      </c>
      <c r="K6" s="22">
        <f>SUM(C6:J6)</f>
        <v>172</v>
      </c>
    </row>
    <row r="7" spans="1:19" x14ac:dyDescent="0.25">
      <c r="A7" s="154"/>
      <c r="B7" s="79" t="s">
        <v>62</v>
      </c>
      <c r="C7" s="22">
        <v>21</v>
      </c>
      <c r="D7" s="22">
        <v>3</v>
      </c>
      <c r="E7" s="22">
        <v>7</v>
      </c>
      <c r="F7" s="22">
        <v>11</v>
      </c>
      <c r="G7" s="22">
        <v>25</v>
      </c>
      <c r="H7" s="22">
        <v>8</v>
      </c>
      <c r="I7" s="22">
        <v>7</v>
      </c>
      <c r="J7" s="22">
        <v>6</v>
      </c>
      <c r="K7" s="22">
        <f t="shared" ref="K7" si="2">SUM(C7:J7)</f>
        <v>88</v>
      </c>
      <c r="S7" s="22"/>
    </row>
    <row r="8" spans="1:19" x14ac:dyDescent="0.25">
      <c r="C8" s="80"/>
      <c r="D8" s="80"/>
      <c r="E8" s="80"/>
      <c r="F8" s="80"/>
      <c r="G8" s="80"/>
      <c r="H8" s="80"/>
      <c r="I8" s="80"/>
      <c r="J8" s="80"/>
      <c r="K8" s="80"/>
    </row>
    <row r="9" spans="1:19" x14ac:dyDescent="0.25">
      <c r="C9" s="80"/>
      <c r="D9" s="80"/>
      <c r="E9" s="80"/>
      <c r="F9" s="80"/>
      <c r="G9" s="80"/>
      <c r="H9" s="80"/>
      <c r="I9" s="80"/>
      <c r="J9" s="80"/>
      <c r="K9" s="80"/>
    </row>
    <row r="10" spans="1:19" x14ac:dyDescent="0.25">
      <c r="A10" s="21" t="s">
        <v>63</v>
      </c>
      <c r="C10" s="80"/>
      <c r="D10" s="80"/>
      <c r="E10" s="80"/>
      <c r="F10" s="80"/>
      <c r="G10" s="80"/>
      <c r="H10" s="80"/>
      <c r="I10" s="80"/>
      <c r="J10" s="80"/>
      <c r="K10" s="80"/>
    </row>
    <row r="11" spans="1:19" x14ac:dyDescent="0.25">
      <c r="A11" s="81" t="s">
        <v>105</v>
      </c>
    </row>
    <row r="12" spans="1:19" x14ac:dyDescent="0.25">
      <c r="A12" s="81" t="s">
        <v>106</v>
      </c>
    </row>
    <row r="13" spans="1:19" x14ac:dyDescent="0.25">
      <c r="A13" s="81"/>
    </row>
    <row r="14" spans="1:19" x14ac:dyDescent="0.25">
      <c r="A14" s="21"/>
    </row>
    <row r="16" spans="1:19" ht="30" x14ac:dyDescent="0.25">
      <c r="A16" s="137"/>
      <c r="B16" s="133" t="s">
        <v>67</v>
      </c>
      <c r="C16" s="137" t="s">
        <v>53</v>
      </c>
      <c r="D16" s="137" t="s">
        <v>54</v>
      </c>
      <c r="E16" s="137" t="s">
        <v>55</v>
      </c>
      <c r="F16" s="137" t="s">
        <v>56</v>
      </c>
      <c r="G16" s="137" t="s">
        <v>57</v>
      </c>
      <c r="H16" s="137" t="s">
        <v>58</v>
      </c>
      <c r="I16" s="137" t="s">
        <v>59</v>
      </c>
      <c r="J16" s="137" t="s">
        <v>60</v>
      </c>
      <c r="K16" s="137" t="s">
        <v>23</v>
      </c>
    </row>
    <row r="17" spans="1:11" x14ac:dyDescent="0.25">
      <c r="A17" s="155" t="s">
        <v>1</v>
      </c>
      <c r="B17" s="78">
        <v>1</v>
      </c>
      <c r="C17" s="105">
        <v>10</v>
      </c>
      <c r="D17" s="105">
        <v>1</v>
      </c>
      <c r="E17" s="105">
        <v>4</v>
      </c>
      <c r="F17" s="105">
        <v>12</v>
      </c>
      <c r="G17" s="105">
        <v>11</v>
      </c>
      <c r="H17" s="105">
        <v>5</v>
      </c>
      <c r="I17" s="105">
        <v>3</v>
      </c>
      <c r="J17" s="105">
        <v>2</v>
      </c>
      <c r="K17" s="105">
        <f t="shared" ref="K17:K22" si="3">SUM(C17:J17)</f>
        <v>48</v>
      </c>
    </row>
    <row r="18" spans="1:11" x14ac:dyDescent="0.25">
      <c r="A18" s="156"/>
      <c r="B18" s="86">
        <v>2</v>
      </c>
      <c r="C18" s="102">
        <v>7</v>
      </c>
      <c r="D18" s="102">
        <v>4</v>
      </c>
      <c r="E18" s="102">
        <v>4</v>
      </c>
      <c r="F18" s="102">
        <v>12</v>
      </c>
      <c r="G18" s="102">
        <v>20</v>
      </c>
      <c r="H18" s="102">
        <v>3</v>
      </c>
      <c r="I18" s="102">
        <v>3</v>
      </c>
      <c r="J18" s="102">
        <v>7</v>
      </c>
      <c r="K18" s="102">
        <f t="shared" si="3"/>
        <v>60</v>
      </c>
    </row>
    <row r="19" spans="1:11" x14ac:dyDescent="0.25">
      <c r="A19" s="19"/>
      <c r="B19" s="86">
        <v>3</v>
      </c>
      <c r="C19" s="19">
        <v>9</v>
      </c>
      <c r="D19" s="19">
        <v>1</v>
      </c>
      <c r="E19" s="95">
        <v>2</v>
      </c>
      <c r="F19" s="95">
        <v>7</v>
      </c>
      <c r="G19" s="95">
        <v>13</v>
      </c>
      <c r="H19" s="95">
        <v>10</v>
      </c>
      <c r="I19" s="95">
        <v>10</v>
      </c>
      <c r="J19" s="95">
        <v>1</v>
      </c>
      <c r="K19" s="102">
        <f t="shared" si="3"/>
        <v>53</v>
      </c>
    </row>
    <row r="20" spans="1:11" x14ac:dyDescent="0.25">
      <c r="A20" s="19"/>
      <c r="B20" s="86">
        <v>4</v>
      </c>
      <c r="C20" s="19">
        <v>3</v>
      </c>
      <c r="D20" s="19">
        <v>2</v>
      </c>
      <c r="E20" s="95">
        <v>5</v>
      </c>
      <c r="F20" s="95">
        <v>10</v>
      </c>
      <c r="G20" s="95">
        <v>17</v>
      </c>
      <c r="H20" s="95">
        <v>10</v>
      </c>
      <c r="I20" s="95">
        <v>6</v>
      </c>
      <c r="J20" s="95">
        <v>3</v>
      </c>
      <c r="K20" s="102">
        <f t="shared" si="3"/>
        <v>56</v>
      </c>
    </row>
    <row r="21" spans="1:11" x14ac:dyDescent="0.25">
      <c r="A21" s="19"/>
      <c r="B21" s="86">
        <v>5</v>
      </c>
      <c r="C21" s="19">
        <v>9</v>
      </c>
      <c r="D21" s="19">
        <v>0</v>
      </c>
      <c r="E21" s="95">
        <v>3</v>
      </c>
      <c r="F21" s="95">
        <v>6</v>
      </c>
      <c r="G21" s="95">
        <v>10</v>
      </c>
      <c r="H21" s="95">
        <v>8</v>
      </c>
      <c r="I21" s="95">
        <v>4</v>
      </c>
      <c r="J21" s="95">
        <v>3</v>
      </c>
      <c r="K21" s="102">
        <f t="shared" si="3"/>
        <v>43</v>
      </c>
    </row>
    <row r="22" spans="1:11" x14ac:dyDescent="0.25">
      <c r="A22" s="103"/>
      <c r="B22" s="79" t="s">
        <v>68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4">
        <f t="shared" si="3"/>
        <v>0</v>
      </c>
    </row>
    <row r="25" spans="1:11" ht="30" x14ac:dyDescent="0.25">
      <c r="A25" s="137"/>
      <c r="B25" s="133" t="s">
        <v>69</v>
      </c>
      <c r="C25" s="137" t="s">
        <v>53</v>
      </c>
      <c r="D25" s="137" t="s">
        <v>54</v>
      </c>
      <c r="E25" s="137" t="s">
        <v>55</v>
      </c>
      <c r="F25" s="137" t="s">
        <v>56</v>
      </c>
      <c r="G25" s="137" t="s">
        <v>57</v>
      </c>
      <c r="H25" s="137" t="s">
        <v>58</v>
      </c>
      <c r="I25" s="137" t="s">
        <v>59</v>
      </c>
      <c r="J25" s="137" t="s">
        <v>60</v>
      </c>
      <c r="K25" s="137" t="s">
        <v>23</v>
      </c>
    </row>
    <row r="26" spans="1:11" x14ac:dyDescent="0.25">
      <c r="A26" s="155" t="s">
        <v>1</v>
      </c>
      <c r="B26" s="78">
        <v>0</v>
      </c>
      <c r="C26" s="105">
        <v>5</v>
      </c>
      <c r="D26" s="105">
        <v>0</v>
      </c>
      <c r="E26" s="105">
        <v>0</v>
      </c>
      <c r="F26" s="105">
        <v>2</v>
      </c>
      <c r="G26" s="105">
        <v>5</v>
      </c>
      <c r="H26" s="105">
        <v>3</v>
      </c>
      <c r="I26" s="105">
        <v>2</v>
      </c>
      <c r="J26" s="105">
        <v>1</v>
      </c>
      <c r="K26" s="105">
        <f t="shared" ref="K26:K31" si="4">SUM(C26:J26)</f>
        <v>18</v>
      </c>
    </row>
    <row r="27" spans="1:11" x14ac:dyDescent="0.25">
      <c r="A27" s="156"/>
      <c r="B27" s="86">
        <v>1</v>
      </c>
      <c r="C27" s="102">
        <v>2</v>
      </c>
      <c r="D27" s="102">
        <v>3</v>
      </c>
      <c r="E27" s="102">
        <v>2</v>
      </c>
      <c r="F27" s="102">
        <v>5</v>
      </c>
      <c r="G27" s="102">
        <v>16</v>
      </c>
      <c r="H27" s="102">
        <v>7</v>
      </c>
      <c r="I27" s="102">
        <v>2</v>
      </c>
      <c r="J27" s="102">
        <v>2</v>
      </c>
      <c r="K27" s="102">
        <f t="shared" si="4"/>
        <v>39</v>
      </c>
    </row>
    <row r="28" spans="1:11" x14ac:dyDescent="0.25">
      <c r="A28" s="19"/>
      <c r="B28" s="86">
        <v>2</v>
      </c>
      <c r="C28" s="19">
        <v>7</v>
      </c>
      <c r="D28" s="19">
        <v>2</v>
      </c>
      <c r="E28" s="95">
        <v>3</v>
      </c>
      <c r="F28" s="95">
        <v>4</v>
      </c>
      <c r="G28" s="95">
        <v>6</v>
      </c>
      <c r="H28" s="95">
        <v>8</v>
      </c>
      <c r="I28" s="95">
        <v>3</v>
      </c>
      <c r="J28" s="95">
        <v>1</v>
      </c>
      <c r="K28" s="102">
        <f t="shared" si="4"/>
        <v>34</v>
      </c>
    </row>
    <row r="29" spans="1:11" x14ac:dyDescent="0.25">
      <c r="A29" s="19"/>
      <c r="B29" s="86">
        <v>3</v>
      </c>
      <c r="C29" s="19">
        <v>0</v>
      </c>
      <c r="D29" s="19">
        <v>0</v>
      </c>
      <c r="E29" s="95">
        <v>0</v>
      </c>
      <c r="F29" s="95">
        <v>3</v>
      </c>
      <c r="G29" s="95">
        <v>5</v>
      </c>
      <c r="H29" s="95">
        <v>2</v>
      </c>
      <c r="I29" s="95">
        <v>1</v>
      </c>
      <c r="J29" s="95">
        <v>1</v>
      </c>
      <c r="K29" s="102">
        <f t="shared" si="4"/>
        <v>12</v>
      </c>
    </row>
    <row r="30" spans="1:11" x14ac:dyDescent="0.25">
      <c r="A30" s="19"/>
      <c r="B30" s="86">
        <v>4</v>
      </c>
      <c r="C30" s="19">
        <v>0</v>
      </c>
      <c r="D30" s="19">
        <v>0</v>
      </c>
      <c r="E30" s="95">
        <v>0</v>
      </c>
      <c r="F30" s="95">
        <v>1</v>
      </c>
      <c r="G30" s="95">
        <v>2</v>
      </c>
      <c r="H30" s="95">
        <v>1</v>
      </c>
      <c r="I30" s="95">
        <v>1</v>
      </c>
      <c r="J30" s="95">
        <v>3</v>
      </c>
      <c r="K30" s="102">
        <f t="shared" si="4"/>
        <v>8</v>
      </c>
    </row>
    <row r="31" spans="1:11" x14ac:dyDescent="0.25">
      <c r="A31" s="103"/>
      <c r="B31" s="79" t="s">
        <v>68</v>
      </c>
      <c r="C31" s="103">
        <v>24</v>
      </c>
      <c r="D31" s="103">
        <v>3</v>
      </c>
      <c r="E31" s="103">
        <v>13</v>
      </c>
      <c r="F31" s="103">
        <v>32</v>
      </c>
      <c r="G31" s="103">
        <v>37</v>
      </c>
      <c r="H31" s="103">
        <v>15</v>
      </c>
      <c r="I31" s="103">
        <v>17</v>
      </c>
      <c r="J31" s="103">
        <v>8</v>
      </c>
      <c r="K31" s="104">
        <f t="shared" si="4"/>
        <v>149</v>
      </c>
    </row>
  </sheetData>
  <mergeCells count="5">
    <mergeCell ref="A3:B3"/>
    <mergeCell ref="C3:J3"/>
    <mergeCell ref="A6:A7"/>
    <mergeCell ref="A17:A18"/>
    <mergeCell ref="A26:A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workbookViewId="0"/>
  </sheetViews>
  <sheetFormatPr defaultColWidth="31" defaultRowHeight="15" x14ac:dyDescent="0.25"/>
  <cols>
    <col min="1" max="1" width="23.7109375" style="62" customWidth="1"/>
    <col min="2" max="2" width="17.5703125" style="62" customWidth="1"/>
    <col min="3" max="4" width="10.85546875" style="62" customWidth="1"/>
    <col min="5" max="5" width="23.7109375" style="62" customWidth="1"/>
    <col min="6" max="6" width="17.5703125" style="62" customWidth="1"/>
    <col min="7" max="11" width="10.85546875" style="62" customWidth="1"/>
    <col min="12" max="16384" width="31" style="62"/>
  </cols>
  <sheetData>
    <row r="1" spans="1:19" ht="22.5" x14ac:dyDescent="0.3">
      <c r="A1" s="17" t="s">
        <v>66</v>
      </c>
    </row>
    <row r="2" spans="1:19" ht="20.25" customHeight="1" x14ac:dyDescent="0.25">
      <c r="A2" s="157" t="s">
        <v>88</v>
      </c>
      <c r="B2" s="84" t="s">
        <v>0</v>
      </c>
    </row>
    <row r="3" spans="1:19" x14ac:dyDescent="0.25">
      <c r="A3" s="157"/>
      <c r="B3" s="2">
        <v>260</v>
      </c>
    </row>
    <row r="4" spans="1:19" x14ac:dyDescent="0.25">
      <c r="A4" s="157"/>
      <c r="B4" s="5">
        <v>1</v>
      </c>
    </row>
    <row r="5" spans="1:19" ht="15.75" thickBot="1" x14ac:dyDescent="0.3">
      <c r="B5" s="1"/>
    </row>
    <row r="6" spans="1:19" ht="15.75" thickTop="1" x14ac:dyDescent="0.25">
      <c r="B6" s="19"/>
    </row>
    <row r="9" spans="1:19" x14ac:dyDescent="0.2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9" x14ac:dyDescent="0.25">
      <c r="A10" s="155" t="s">
        <v>107</v>
      </c>
      <c r="B10" s="110"/>
      <c r="C10" s="105"/>
      <c r="D10" s="22"/>
      <c r="H10" s="22"/>
      <c r="I10" s="22"/>
      <c r="J10" s="22"/>
      <c r="K10" s="22"/>
    </row>
    <row r="11" spans="1:19" x14ac:dyDescent="0.25">
      <c r="A11" s="158"/>
      <c r="B11" s="112" t="s">
        <v>80</v>
      </c>
      <c r="C11" s="115" t="s">
        <v>81</v>
      </c>
      <c r="D11" s="22"/>
      <c r="H11" s="22"/>
      <c r="I11" s="22"/>
      <c r="J11" s="22"/>
      <c r="K11" s="22"/>
      <c r="S11" s="22"/>
    </row>
    <row r="12" spans="1:19" x14ac:dyDescent="0.25">
      <c r="A12" s="109" t="s">
        <v>108</v>
      </c>
      <c r="B12" s="110">
        <v>36</v>
      </c>
      <c r="C12" s="111">
        <v>13.8</v>
      </c>
    </row>
    <row r="13" spans="1:19" x14ac:dyDescent="0.25">
      <c r="A13" s="107" t="s">
        <v>109</v>
      </c>
      <c r="B13" s="103">
        <v>224</v>
      </c>
      <c r="C13" s="108">
        <v>86.1</v>
      </c>
    </row>
    <row r="14" spans="1:19" x14ac:dyDescent="0.25">
      <c r="A14" s="99"/>
      <c r="B14" s="19"/>
      <c r="C14" s="106"/>
    </row>
    <row r="15" spans="1:19" x14ac:dyDescent="0.25">
      <c r="A15" s="99"/>
      <c r="B15" s="95"/>
      <c r="C15" s="106"/>
    </row>
    <row r="16" spans="1:19" x14ac:dyDescent="0.25">
      <c r="A16" s="99"/>
      <c r="B16" s="19"/>
      <c r="C16" s="106"/>
    </row>
    <row r="17" spans="1:19" x14ac:dyDescent="0.25">
      <c r="A17" s="107"/>
      <c r="B17" s="103"/>
      <c r="C17" s="108"/>
    </row>
    <row r="18" spans="1:19" x14ac:dyDescent="0.25">
      <c r="A18" s="155" t="s">
        <v>110</v>
      </c>
      <c r="B18" s="110"/>
      <c r="C18" s="105"/>
      <c r="S18" s="22"/>
    </row>
    <row r="19" spans="1:19" x14ac:dyDescent="0.25">
      <c r="A19" s="158"/>
      <c r="B19" s="112" t="s">
        <v>80</v>
      </c>
      <c r="C19" s="115" t="s">
        <v>81</v>
      </c>
    </row>
    <row r="20" spans="1:19" x14ac:dyDescent="0.25">
      <c r="A20" s="109" t="s">
        <v>108</v>
      </c>
      <c r="B20" s="110">
        <v>7</v>
      </c>
      <c r="C20" s="111">
        <v>2.7</v>
      </c>
    </row>
    <row r="21" spans="1:19" x14ac:dyDescent="0.25">
      <c r="A21" s="107" t="s">
        <v>109</v>
      </c>
      <c r="B21" s="103">
        <v>253</v>
      </c>
      <c r="C21" s="108">
        <v>97.3</v>
      </c>
    </row>
    <row r="122" spans="3:11" x14ac:dyDescent="0.25">
      <c r="C122" s="19"/>
      <c r="D122" s="19"/>
      <c r="E122" s="19"/>
      <c r="F122" s="19"/>
      <c r="G122" s="19"/>
      <c r="H122" s="19"/>
      <c r="I122" s="19"/>
      <c r="J122" s="19"/>
      <c r="K122" s="19"/>
    </row>
  </sheetData>
  <mergeCells count="3">
    <mergeCell ref="A2:A4"/>
    <mergeCell ref="A10:A11"/>
    <mergeCell ref="A18:A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>
      <selection activeCell="A15" sqref="A15"/>
    </sheetView>
  </sheetViews>
  <sheetFormatPr defaultRowHeight="15" x14ac:dyDescent="0.25"/>
  <cols>
    <col min="1" max="13" width="20.5703125" style="62" customWidth="1"/>
    <col min="14" max="15" width="27" style="62" customWidth="1"/>
    <col min="16" max="16384" width="9.140625" style="62"/>
  </cols>
  <sheetData>
    <row r="1" spans="1:15" ht="22.5" x14ac:dyDescent="0.3">
      <c r="A1" s="17" t="s">
        <v>49</v>
      </c>
    </row>
    <row r="2" spans="1:15" ht="30" x14ac:dyDescent="0.25">
      <c r="A2" s="24" t="s">
        <v>88</v>
      </c>
    </row>
    <row r="3" spans="1:15" s="21" customFormat="1" x14ac:dyDescent="0.25">
      <c r="A3" s="112" t="s">
        <v>19</v>
      </c>
      <c r="B3" s="112" t="s">
        <v>20</v>
      </c>
      <c r="C3" s="113" t="s">
        <v>21</v>
      </c>
    </row>
    <row r="4" spans="1:15" x14ac:dyDescent="0.25">
      <c r="A4" s="66">
        <v>0</v>
      </c>
      <c r="B4" s="22">
        <v>18</v>
      </c>
      <c r="C4" s="67">
        <f>(B4/$B$10)</f>
        <v>6.9230769230769235E-2</v>
      </c>
    </row>
    <row r="5" spans="1:15" x14ac:dyDescent="0.25">
      <c r="A5" s="66">
        <v>1</v>
      </c>
      <c r="B5" s="22">
        <v>39</v>
      </c>
      <c r="C5" s="67">
        <f t="shared" ref="C5:C9" si="0">(B5/$B$10)</f>
        <v>0.15</v>
      </c>
    </row>
    <row r="6" spans="1:15" x14ac:dyDescent="0.25">
      <c r="A6" s="66">
        <v>2</v>
      </c>
      <c r="B6" s="22">
        <v>34</v>
      </c>
      <c r="C6" s="67">
        <f t="shared" si="0"/>
        <v>0.13076923076923078</v>
      </c>
    </row>
    <row r="7" spans="1:15" x14ac:dyDescent="0.25">
      <c r="A7" s="66">
        <v>3</v>
      </c>
      <c r="B7" s="22">
        <v>12</v>
      </c>
      <c r="C7" s="67">
        <f t="shared" si="0"/>
        <v>4.6153846153846156E-2</v>
      </c>
    </row>
    <row r="8" spans="1:15" x14ac:dyDescent="0.25">
      <c r="A8" s="66">
        <v>4</v>
      </c>
      <c r="B8" s="22">
        <v>8</v>
      </c>
      <c r="C8" s="67">
        <f t="shared" si="0"/>
        <v>3.0769230769230771E-2</v>
      </c>
    </row>
    <row r="9" spans="1:15" x14ac:dyDescent="0.25">
      <c r="A9" s="66" t="s">
        <v>22</v>
      </c>
      <c r="B9" s="22">
        <v>149</v>
      </c>
      <c r="C9" s="67">
        <f t="shared" si="0"/>
        <v>0.57307692307692304</v>
      </c>
    </row>
    <row r="10" spans="1:15" x14ac:dyDescent="0.25">
      <c r="A10" s="114" t="s">
        <v>23</v>
      </c>
      <c r="B10" s="115">
        <f>SUM(B4:B9)</f>
        <v>260</v>
      </c>
      <c r="C10" s="113">
        <v>100</v>
      </c>
      <c r="D10" s="21"/>
    </row>
    <row r="11" spans="1:15" x14ac:dyDescent="0.25">
      <c r="A11" s="68"/>
      <c r="B11" s="69"/>
      <c r="C11" s="65"/>
      <c r="D11" s="21"/>
    </row>
    <row r="12" spans="1:15" x14ac:dyDescent="0.25">
      <c r="A12" s="68"/>
      <c r="B12" s="69"/>
      <c r="C12" s="65"/>
      <c r="D12" s="21"/>
    </row>
    <row r="13" spans="1:15" x14ac:dyDescent="0.25">
      <c r="A13" s="68"/>
      <c r="B13" s="69"/>
      <c r="C13" s="65"/>
      <c r="D13" s="21"/>
    </row>
    <row r="15" spans="1:15" ht="22.5" x14ac:dyDescent="0.3">
      <c r="A15" s="17" t="s">
        <v>122</v>
      </c>
    </row>
    <row r="16" spans="1:15" s="21" customFormat="1" x14ac:dyDescent="0.25">
      <c r="A16" s="131" t="s">
        <v>15</v>
      </c>
      <c r="B16" s="131" t="s">
        <v>24</v>
      </c>
      <c r="C16" s="143" t="s">
        <v>25</v>
      </c>
      <c r="D16" s="131" t="s">
        <v>26</v>
      </c>
      <c r="E16" s="143" t="s">
        <v>27</v>
      </c>
      <c r="F16" s="131" t="s">
        <v>28</v>
      </c>
      <c r="G16" s="143" t="s">
        <v>29</v>
      </c>
      <c r="H16" s="131" t="s">
        <v>30</v>
      </c>
      <c r="I16" s="143" t="s">
        <v>31</v>
      </c>
      <c r="J16" s="131" t="s">
        <v>32</v>
      </c>
      <c r="K16" s="143" t="s">
        <v>33</v>
      </c>
      <c r="L16" s="121" t="s">
        <v>95</v>
      </c>
      <c r="M16" s="122" t="s">
        <v>96</v>
      </c>
      <c r="N16" s="121" t="s">
        <v>34</v>
      </c>
      <c r="O16" s="122" t="s">
        <v>35</v>
      </c>
    </row>
    <row r="17" spans="1:15" x14ac:dyDescent="0.25">
      <c r="A17" s="62" t="s">
        <v>36</v>
      </c>
      <c r="B17" s="147">
        <v>2</v>
      </c>
      <c r="C17" s="63">
        <v>11.11111</v>
      </c>
      <c r="D17" s="147">
        <v>0</v>
      </c>
      <c r="E17" s="63">
        <v>0</v>
      </c>
      <c r="F17" s="147">
        <v>4</v>
      </c>
      <c r="G17" s="63">
        <v>22.22222</v>
      </c>
      <c r="H17" s="147">
        <v>1</v>
      </c>
      <c r="I17" s="63">
        <v>5.555555</v>
      </c>
      <c r="J17" s="147">
        <v>0</v>
      </c>
      <c r="K17" s="63">
        <v>0</v>
      </c>
      <c r="L17" s="147">
        <v>0</v>
      </c>
      <c r="M17" s="63">
        <v>0</v>
      </c>
      <c r="N17" s="147">
        <v>11</v>
      </c>
      <c r="O17" s="63">
        <v>61.111109999999996</v>
      </c>
    </row>
    <row r="18" spans="1:15" x14ac:dyDescent="0.25">
      <c r="A18" s="62" t="s">
        <v>37</v>
      </c>
      <c r="B18" s="147">
        <v>0</v>
      </c>
      <c r="C18" s="63">
        <v>0</v>
      </c>
      <c r="D18" s="147">
        <v>1</v>
      </c>
      <c r="E18" s="63">
        <v>14.28571</v>
      </c>
      <c r="F18" s="147">
        <v>1</v>
      </c>
      <c r="G18" s="63">
        <v>14.28571</v>
      </c>
      <c r="H18" s="147">
        <v>1</v>
      </c>
      <c r="I18" s="63">
        <v>14.28571</v>
      </c>
      <c r="J18" s="147">
        <v>0</v>
      </c>
      <c r="K18" s="63">
        <v>0</v>
      </c>
      <c r="L18" s="147">
        <v>0</v>
      </c>
      <c r="M18" s="63">
        <v>0</v>
      </c>
      <c r="N18" s="147">
        <v>4</v>
      </c>
      <c r="O18" s="63">
        <v>57.142859999999999</v>
      </c>
    </row>
    <row r="19" spans="1:15" x14ac:dyDescent="0.25">
      <c r="A19" s="62" t="s">
        <v>38</v>
      </c>
      <c r="B19" s="147">
        <v>1</v>
      </c>
      <c r="C19" s="63">
        <v>4.1666670000000003</v>
      </c>
      <c r="D19" s="147">
        <v>4</v>
      </c>
      <c r="E19" s="63">
        <v>16.66667</v>
      </c>
      <c r="F19" s="147">
        <v>7</v>
      </c>
      <c r="G19" s="63">
        <v>29.16667</v>
      </c>
      <c r="H19" s="147">
        <v>0</v>
      </c>
      <c r="I19" s="63">
        <v>0</v>
      </c>
      <c r="J19" s="147">
        <v>1</v>
      </c>
      <c r="K19" s="63">
        <v>4.1666670000000003</v>
      </c>
      <c r="L19" s="147">
        <v>0</v>
      </c>
      <c r="M19" s="63">
        <v>0</v>
      </c>
      <c r="N19" s="147">
        <v>11</v>
      </c>
      <c r="O19" s="63">
        <v>45.833329999999997</v>
      </c>
    </row>
    <row r="20" spans="1:15" x14ac:dyDescent="0.25">
      <c r="A20" s="62" t="s">
        <v>39</v>
      </c>
      <c r="B20" s="147">
        <v>2</v>
      </c>
      <c r="C20" s="63">
        <v>9.0909089999999999</v>
      </c>
      <c r="D20" s="147">
        <v>1</v>
      </c>
      <c r="E20" s="63">
        <v>4.5454549999999996</v>
      </c>
      <c r="F20" s="147">
        <v>2</v>
      </c>
      <c r="G20" s="63">
        <v>9.0909089999999999</v>
      </c>
      <c r="H20" s="147">
        <v>2</v>
      </c>
      <c r="I20" s="63">
        <v>9.0909089999999999</v>
      </c>
      <c r="J20" s="147">
        <v>2</v>
      </c>
      <c r="K20" s="63">
        <v>9.0909089999999999</v>
      </c>
      <c r="L20" s="147">
        <v>0</v>
      </c>
      <c r="M20" s="63">
        <v>0</v>
      </c>
      <c r="N20" s="147">
        <v>13</v>
      </c>
      <c r="O20" s="63">
        <v>59.090910000000001</v>
      </c>
    </row>
    <row r="21" spans="1:15" x14ac:dyDescent="0.25">
      <c r="A21" s="62" t="s">
        <v>40</v>
      </c>
      <c r="B21" s="147">
        <v>0</v>
      </c>
      <c r="C21" s="63">
        <v>0</v>
      </c>
      <c r="D21" s="147">
        <v>5</v>
      </c>
      <c r="E21" s="63">
        <v>22.727270000000001</v>
      </c>
      <c r="F21" s="147">
        <v>0</v>
      </c>
      <c r="G21" s="63">
        <v>0</v>
      </c>
      <c r="H21" s="147">
        <v>1</v>
      </c>
      <c r="I21" s="63">
        <v>4.5454549999999996</v>
      </c>
      <c r="J21" s="147">
        <v>2</v>
      </c>
      <c r="K21" s="63">
        <v>9.0909089999999999</v>
      </c>
      <c r="L21" s="147">
        <v>0</v>
      </c>
      <c r="M21" s="63">
        <v>0</v>
      </c>
      <c r="N21" s="147">
        <v>14</v>
      </c>
      <c r="O21" s="63">
        <v>63.636360000000003</v>
      </c>
    </row>
    <row r="22" spans="1:15" x14ac:dyDescent="0.25">
      <c r="A22" s="62" t="s">
        <v>41</v>
      </c>
      <c r="B22" s="147">
        <v>0</v>
      </c>
      <c r="C22" s="63">
        <v>0</v>
      </c>
      <c r="D22" s="147">
        <v>8</v>
      </c>
      <c r="E22" s="63">
        <v>25.806450000000002</v>
      </c>
      <c r="F22" s="147">
        <v>3</v>
      </c>
      <c r="G22" s="63">
        <v>9.6774199999999997</v>
      </c>
      <c r="H22" s="147">
        <v>2</v>
      </c>
      <c r="I22" s="63">
        <v>6.451613</v>
      </c>
      <c r="J22" s="147">
        <v>1</v>
      </c>
      <c r="K22" s="63">
        <v>3.225806</v>
      </c>
      <c r="L22" s="147">
        <v>0</v>
      </c>
      <c r="M22" s="63">
        <v>0</v>
      </c>
      <c r="N22" s="147">
        <v>17</v>
      </c>
      <c r="O22" s="63">
        <v>54.838709999999999</v>
      </c>
    </row>
    <row r="23" spans="1:15" x14ac:dyDescent="0.25">
      <c r="A23" s="62" t="s">
        <v>42</v>
      </c>
      <c r="B23" s="147">
        <v>2</v>
      </c>
      <c r="C23" s="63">
        <v>16.66667</v>
      </c>
      <c r="D23" s="147">
        <v>0</v>
      </c>
      <c r="E23" s="63">
        <v>0</v>
      </c>
      <c r="F23" s="147">
        <v>2</v>
      </c>
      <c r="G23" s="63">
        <v>16.66667</v>
      </c>
      <c r="H23" s="147">
        <v>0</v>
      </c>
      <c r="I23" s="63">
        <v>0</v>
      </c>
      <c r="J23" s="147">
        <v>0</v>
      </c>
      <c r="K23" s="63">
        <v>0</v>
      </c>
      <c r="L23" s="147">
        <v>0</v>
      </c>
      <c r="M23" s="63">
        <v>0</v>
      </c>
      <c r="N23" s="147">
        <v>8</v>
      </c>
      <c r="O23" s="63">
        <v>66.666659999999993</v>
      </c>
    </row>
    <row r="24" spans="1:15" x14ac:dyDescent="0.25">
      <c r="A24" s="62" t="s">
        <v>43</v>
      </c>
      <c r="B24" s="147">
        <v>1</v>
      </c>
      <c r="C24" s="63">
        <v>5.2631579999999998</v>
      </c>
      <c r="D24" s="147">
        <v>4</v>
      </c>
      <c r="E24" s="63">
        <v>21.052630000000001</v>
      </c>
      <c r="F24" s="147">
        <v>2</v>
      </c>
      <c r="G24" s="63">
        <v>10.52632</v>
      </c>
      <c r="H24" s="147">
        <v>3</v>
      </c>
      <c r="I24" s="63">
        <v>15.78947</v>
      </c>
      <c r="J24" s="147">
        <v>1</v>
      </c>
      <c r="K24" s="63">
        <v>5.2631579999999998</v>
      </c>
      <c r="L24" s="147">
        <v>0</v>
      </c>
      <c r="M24" s="63">
        <v>0</v>
      </c>
      <c r="N24" s="147">
        <v>8</v>
      </c>
      <c r="O24" s="63">
        <v>42.105260000000001</v>
      </c>
    </row>
    <row r="25" spans="1:15" x14ac:dyDescent="0.25">
      <c r="A25" s="62" t="s">
        <v>44</v>
      </c>
      <c r="B25" s="147">
        <v>5</v>
      </c>
      <c r="C25" s="63">
        <v>17.857140000000001</v>
      </c>
      <c r="D25" s="147">
        <v>4</v>
      </c>
      <c r="E25" s="63">
        <v>14.28571</v>
      </c>
      <c r="F25" s="147">
        <v>4</v>
      </c>
      <c r="G25" s="63">
        <v>14.28571</v>
      </c>
      <c r="H25" s="147">
        <v>0</v>
      </c>
      <c r="I25" s="63">
        <v>0</v>
      </c>
      <c r="J25" s="147">
        <v>1</v>
      </c>
      <c r="K25" s="63">
        <v>3.5714290000000002</v>
      </c>
      <c r="L25" s="147">
        <v>0</v>
      </c>
      <c r="M25" s="63">
        <v>0</v>
      </c>
      <c r="N25" s="147">
        <v>14</v>
      </c>
      <c r="O25" s="63">
        <v>50</v>
      </c>
    </row>
    <row r="26" spans="1:15" x14ac:dyDescent="0.25">
      <c r="A26" s="62" t="s">
        <v>45</v>
      </c>
      <c r="B26" s="147">
        <v>3</v>
      </c>
      <c r="C26" s="63">
        <v>10.71429</v>
      </c>
      <c r="D26" s="147">
        <v>5</v>
      </c>
      <c r="E26" s="63">
        <v>17.857140000000001</v>
      </c>
      <c r="F26" s="147">
        <v>2</v>
      </c>
      <c r="G26" s="63">
        <v>7.1428570000000002</v>
      </c>
      <c r="H26" s="147">
        <v>1</v>
      </c>
      <c r="I26" s="63">
        <v>3.5714290000000002</v>
      </c>
      <c r="J26" s="147">
        <v>0</v>
      </c>
      <c r="K26" s="63">
        <v>0</v>
      </c>
      <c r="L26" s="147">
        <v>0</v>
      </c>
      <c r="M26" s="63">
        <v>0</v>
      </c>
      <c r="N26" s="147">
        <v>17</v>
      </c>
      <c r="O26" s="63">
        <v>60.714289999999998</v>
      </c>
    </row>
    <row r="27" spans="1:15" x14ac:dyDescent="0.25">
      <c r="A27" s="62" t="s">
        <v>46</v>
      </c>
      <c r="B27" s="147">
        <v>0</v>
      </c>
      <c r="C27" s="63">
        <v>0</v>
      </c>
      <c r="D27" s="147">
        <v>0</v>
      </c>
      <c r="E27" s="63">
        <v>0</v>
      </c>
      <c r="F27" s="147">
        <v>1</v>
      </c>
      <c r="G27" s="63">
        <v>9.0909089999999999</v>
      </c>
      <c r="H27" s="147">
        <v>0</v>
      </c>
      <c r="I27" s="63">
        <v>0</v>
      </c>
      <c r="J27" s="147">
        <v>0</v>
      </c>
      <c r="K27" s="63">
        <v>0</v>
      </c>
      <c r="L27" s="147">
        <v>0</v>
      </c>
      <c r="M27" s="63">
        <v>0</v>
      </c>
      <c r="N27" s="147">
        <v>10</v>
      </c>
      <c r="O27" s="63">
        <v>90.909090000000006</v>
      </c>
    </row>
    <row r="28" spans="1:15" x14ac:dyDescent="0.25">
      <c r="A28" s="62" t="s">
        <v>47</v>
      </c>
      <c r="B28" s="147">
        <v>1</v>
      </c>
      <c r="C28" s="63">
        <v>3.7037040000000001</v>
      </c>
      <c r="D28" s="147">
        <v>3</v>
      </c>
      <c r="E28" s="63">
        <v>11.11111</v>
      </c>
      <c r="F28" s="147">
        <v>5</v>
      </c>
      <c r="G28" s="63">
        <v>18.518519999999999</v>
      </c>
      <c r="H28" s="147">
        <v>0</v>
      </c>
      <c r="I28" s="63">
        <v>0</v>
      </c>
      <c r="J28" s="147">
        <v>0</v>
      </c>
      <c r="K28" s="63">
        <v>0</v>
      </c>
      <c r="L28" s="147">
        <v>0</v>
      </c>
      <c r="M28" s="63">
        <v>0</v>
      </c>
      <c r="N28" s="147">
        <v>18</v>
      </c>
      <c r="O28" s="63">
        <v>66.666659999999993</v>
      </c>
    </row>
    <row r="29" spans="1:15" s="19" customFormat="1" x14ac:dyDescent="0.25">
      <c r="A29" s="62" t="s">
        <v>48</v>
      </c>
      <c r="B29" s="147">
        <v>1</v>
      </c>
      <c r="C29" s="63">
        <v>9.0909089999999999</v>
      </c>
      <c r="D29" s="147">
        <v>4</v>
      </c>
      <c r="E29" s="63">
        <v>36.363639999999997</v>
      </c>
      <c r="F29" s="147">
        <v>1</v>
      </c>
      <c r="G29" s="63">
        <v>9.0909089999999999</v>
      </c>
      <c r="H29" s="147">
        <v>1</v>
      </c>
      <c r="I29" s="63">
        <v>9.0909089999999999</v>
      </c>
      <c r="J29" s="147">
        <v>0</v>
      </c>
      <c r="K29" s="63">
        <v>0</v>
      </c>
      <c r="L29" s="147">
        <v>0</v>
      </c>
      <c r="M29" s="63">
        <v>0</v>
      </c>
      <c r="N29" s="147">
        <v>4</v>
      </c>
      <c r="O29" s="63">
        <v>36.363639999999997</v>
      </c>
    </row>
    <row r="30" spans="1:15" x14ac:dyDescent="0.25">
      <c r="C30" s="63"/>
      <c r="E30" s="63"/>
      <c r="G30" s="63"/>
      <c r="I30" s="63"/>
      <c r="K30" s="63"/>
      <c r="M30" s="63"/>
    </row>
    <row r="31" spans="1:15" x14ac:dyDescent="0.25">
      <c r="C31" s="63"/>
      <c r="E31" s="63"/>
      <c r="G31" s="63"/>
      <c r="I31" s="63"/>
      <c r="K31" s="63"/>
      <c r="M31" s="6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6" sqref="G6"/>
    </sheetView>
  </sheetViews>
  <sheetFormatPr defaultRowHeight="15" x14ac:dyDescent="0.25"/>
  <cols>
    <col min="1" max="1" width="22" style="38" customWidth="1"/>
    <col min="2" max="2" width="9.140625" style="38"/>
    <col min="3" max="3" width="17.85546875" style="38" customWidth="1"/>
    <col min="4" max="4" width="15.28515625" style="38" customWidth="1"/>
    <col min="5" max="16384" width="9.140625" style="38"/>
  </cols>
  <sheetData>
    <row r="1" spans="1:8" ht="22.5" x14ac:dyDescent="0.3">
      <c r="A1" s="17" t="s">
        <v>5</v>
      </c>
    </row>
    <row r="2" spans="1:8" ht="50.25" customHeight="1" x14ac:dyDescent="0.25">
      <c r="A2" s="23" t="s">
        <v>89</v>
      </c>
      <c r="B2" s="26" t="s">
        <v>0</v>
      </c>
      <c r="C2" s="29" t="s">
        <v>6</v>
      </c>
      <c r="D2" s="27"/>
    </row>
    <row r="3" spans="1:8" x14ac:dyDescent="0.25">
      <c r="B3" s="35">
        <v>260</v>
      </c>
      <c r="C3" s="32">
        <v>168</v>
      </c>
      <c r="D3" s="27"/>
    </row>
    <row r="4" spans="1:8" x14ac:dyDescent="0.25">
      <c r="B4" s="34">
        <v>1</v>
      </c>
      <c r="C4" s="33">
        <f>(C3/B3)</f>
        <v>0.64615384615384619</v>
      </c>
      <c r="D4" s="27"/>
    </row>
    <row r="5" spans="1:8" s="39" customFormat="1" x14ac:dyDescent="0.25">
      <c r="A5" s="70"/>
      <c r="B5" s="34"/>
      <c r="C5" s="55"/>
      <c r="D5" s="27"/>
    </row>
    <row r="6" spans="1:8" s="62" customFormat="1" x14ac:dyDescent="0.25">
      <c r="A6" s="70"/>
      <c r="B6" s="34"/>
      <c r="C6" s="55"/>
      <c r="D6" s="27"/>
    </row>
    <row r="7" spans="1:8" ht="22.5" x14ac:dyDescent="0.3">
      <c r="A7" s="17" t="s">
        <v>123</v>
      </c>
    </row>
    <row r="8" spans="1:8" ht="30" x14ac:dyDescent="0.25">
      <c r="A8" s="131" t="s">
        <v>15</v>
      </c>
      <c r="B8" s="138" t="s">
        <v>0</v>
      </c>
      <c r="C8" s="138" t="s">
        <v>7</v>
      </c>
      <c r="D8" s="135" t="s">
        <v>6</v>
      </c>
      <c r="E8" s="3"/>
      <c r="F8" s="159"/>
      <c r="G8" s="159"/>
      <c r="H8" s="28"/>
    </row>
    <row r="9" spans="1:8" x14ac:dyDescent="0.25">
      <c r="A9" s="62" t="s">
        <v>36</v>
      </c>
      <c r="B9" s="147">
        <v>18</v>
      </c>
      <c r="C9" s="147">
        <v>9</v>
      </c>
      <c r="D9" s="63">
        <v>50</v>
      </c>
      <c r="E9" s="31"/>
      <c r="F9" s="30"/>
      <c r="G9" s="30"/>
    </row>
    <row r="10" spans="1:8" x14ac:dyDescent="0.25">
      <c r="A10" s="62" t="s">
        <v>37</v>
      </c>
      <c r="B10" s="147">
        <v>7</v>
      </c>
      <c r="C10" s="147">
        <v>6</v>
      </c>
      <c r="D10" s="63">
        <v>85.714290000000005</v>
      </c>
      <c r="E10" s="37"/>
      <c r="F10" s="36"/>
      <c r="G10" s="36"/>
    </row>
    <row r="11" spans="1:8" x14ac:dyDescent="0.25">
      <c r="A11" s="62" t="s">
        <v>38</v>
      </c>
      <c r="B11" s="147">
        <v>24</v>
      </c>
      <c r="C11" s="147">
        <v>16</v>
      </c>
      <c r="D11" s="63">
        <v>66.666659999999993</v>
      </c>
      <c r="E11" s="37"/>
      <c r="F11" s="36"/>
      <c r="G11" s="36"/>
    </row>
    <row r="12" spans="1:8" x14ac:dyDescent="0.25">
      <c r="A12" s="62" t="s">
        <v>39</v>
      </c>
      <c r="B12" s="147">
        <v>22</v>
      </c>
      <c r="C12" s="147">
        <v>18</v>
      </c>
      <c r="D12" s="63">
        <v>81.818179999999998</v>
      </c>
      <c r="E12" s="37"/>
      <c r="F12" s="36"/>
      <c r="G12" s="36"/>
    </row>
    <row r="13" spans="1:8" x14ac:dyDescent="0.25">
      <c r="A13" s="62" t="s">
        <v>40</v>
      </c>
      <c r="B13" s="147">
        <v>22</v>
      </c>
      <c r="C13" s="147">
        <v>13</v>
      </c>
      <c r="D13" s="63">
        <v>59.090910000000001</v>
      </c>
      <c r="E13" s="37"/>
      <c r="F13" s="36"/>
      <c r="G13" s="36"/>
    </row>
    <row r="14" spans="1:8" x14ac:dyDescent="0.25">
      <c r="A14" s="62" t="s">
        <v>41</v>
      </c>
      <c r="B14" s="147">
        <v>31</v>
      </c>
      <c r="C14" s="147">
        <v>20</v>
      </c>
      <c r="D14" s="63">
        <v>64.516130000000004</v>
      </c>
      <c r="E14" s="37"/>
      <c r="F14" s="36"/>
      <c r="G14" s="36"/>
    </row>
    <row r="15" spans="1:8" x14ac:dyDescent="0.25">
      <c r="A15" s="62" t="s">
        <v>42</v>
      </c>
      <c r="B15" s="147">
        <v>12</v>
      </c>
      <c r="C15" s="147">
        <v>6</v>
      </c>
      <c r="D15" s="63">
        <v>50</v>
      </c>
      <c r="E15" s="37"/>
      <c r="F15" s="36"/>
      <c r="G15" s="36"/>
    </row>
    <row r="16" spans="1:8" x14ac:dyDescent="0.25">
      <c r="A16" s="62" t="s">
        <v>43</v>
      </c>
      <c r="B16" s="147">
        <v>19</v>
      </c>
      <c r="C16" s="147">
        <v>16</v>
      </c>
      <c r="D16" s="63">
        <v>84.210530000000006</v>
      </c>
      <c r="E16" s="37"/>
      <c r="F16" s="36"/>
      <c r="G16" s="36"/>
    </row>
    <row r="17" spans="1:7" x14ac:dyDescent="0.25">
      <c r="A17" s="62" t="s">
        <v>44</v>
      </c>
      <c r="B17" s="147">
        <v>28</v>
      </c>
      <c r="C17" s="147">
        <v>18</v>
      </c>
      <c r="D17" s="63">
        <v>64.285709999999995</v>
      </c>
      <c r="E17" s="37"/>
      <c r="F17" s="36"/>
      <c r="G17" s="36"/>
    </row>
    <row r="18" spans="1:7" x14ac:dyDescent="0.25">
      <c r="A18" s="62" t="s">
        <v>45</v>
      </c>
      <c r="B18" s="147">
        <v>28</v>
      </c>
      <c r="C18" s="147">
        <v>19</v>
      </c>
      <c r="D18" s="63">
        <v>67.857140000000001</v>
      </c>
      <c r="E18" s="37"/>
      <c r="F18" s="36"/>
      <c r="G18" s="36"/>
    </row>
    <row r="19" spans="1:7" x14ac:dyDescent="0.25">
      <c r="A19" s="62" t="s">
        <v>46</v>
      </c>
      <c r="B19" s="147">
        <v>11</v>
      </c>
      <c r="C19" s="147">
        <v>7</v>
      </c>
      <c r="D19" s="63">
        <v>63.636360000000003</v>
      </c>
      <c r="E19" s="37"/>
      <c r="F19" s="36"/>
      <c r="G19" s="36"/>
    </row>
    <row r="20" spans="1:7" x14ac:dyDescent="0.25">
      <c r="A20" s="62" t="s">
        <v>47</v>
      </c>
      <c r="B20" s="147">
        <v>27</v>
      </c>
      <c r="C20" s="147">
        <v>11</v>
      </c>
      <c r="D20" s="63">
        <v>40.740740000000002</v>
      </c>
      <c r="E20" s="37"/>
      <c r="F20" s="36"/>
      <c r="G20" s="36"/>
    </row>
    <row r="21" spans="1:7" s="19" customFormat="1" x14ac:dyDescent="0.25">
      <c r="A21" s="62" t="s">
        <v>48</v>
      </c>
      <c r="B21" s="147">
        <v>11</v>
      </c>
      <c r="C21" s="147">
        <v>9</v>
      </c>
      <c r="D21" s="63">
        <v>81.818179999999998</v>
      </c>
      <c r="E21" s="123"/>
      <c r="F21" s="124"/>
      <c r="G21" s="124"/>
    </row>
    <row r="22" spans="1:7" x14ac:dyDescent="0.25">
      <c r="C22" s="18"/>
      <c r="E22" s="37"/>
      <c r="F22" s="36"/>
      <c r="G22" s="36"/>
    </row>
    <row r="23" spans="1:7" x14ac:dyDescent="0.25">
      <c r="C23" s="18"/>
      <c r="E23" s="37"/>
      <c r="F23" s="36"/>
      <c r="G23" s="36"/>
    </row>
    <row r="24" spans="1:7" x14ac:dyDescent="0.25">
      <c r="E24" s="25"/>
    </row>
    <row r="25" spans="1:7" x14ac:dyDescent="0.25">
      <c r="E25" s="25"/>
    </row>
    <row r="26" spans="1:7" x14ac:dyDescent="0.25">
      <c r="E26" s="25"/>
    </row>
    <row r="27" spans="1:7" x14ac:dyDescent="0.25">
      <c r="E27" s="25"/>
    </row>
    <row r="28" spans="1:7" x14ac:dyDescent="0.25">
      <c r="E28" s="25"/>
    </row>
    <row r="29" spans="1:7" x14ac:dyDescent="0.25">
      <c r="E29" s="25"/>
    </row>
  </sheetData>
  <mergeCells count="1"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H11" sqref="H11"/>
    </sheetView>
  </sheetViews>
  <sheetFormatPr defaultRowHeight="15" x14ac:dyDescent="0.25"/>
  <cols>
    <col min="1" max="1" width="20" customWidth="1"/>
    <col min="2" max="2" width="18.42578125" customWidth="1"/>
    <col min="3" max="4" width="15.28515625" customWidth="1"/>
    <col min="5" max="5" width="16.28515625" customWidth="1"/>
    <col min="6" max="6" width="14.42578125" customWidth="1"/>
  </cols>
  <sheetData>
    <row r="1" spans="1:6" ht="22.5" x14ac:dyDescent="0.3">
      <c r="A1" s="9" t="s">
        <v>124</v>
      </c>
      <c r="B1" s="8"/>
      <c r="C1" s="8"/>
      <c r="D1" s="8"/>
    </row>
    <row r="2" spans="1:6" s="13" customFormat="1" ht="22.5" x14ac:dyDescent="0.3">
      <c r="A2" s="9"/>
    </row>
    <row r="3" spans="1:6" ht="62.25" customHeight="1" x14ac:dyDescent="0.25">
      <c r="A3" s="10" t="s">
        <v>88</v>
      </c>
      <c r="B3" s="139" t="s">
        <v>0</v>
      </c>
      <c r="C3" s="142" t="s">
        <v>93</v>
      </c>
      <c r="D3" s="129" t="s">
        <v>4</v>
      </c>
      <c r="E3" s="148" t="s">
        <v>94</v>
      </c>
    </row>
    <row r="4" spans="1:6" x14ac:dyDescent="0.25">
      <c r="A4" s="8"/>
      <c r="B4" s="12">
        <v>260</v>
      </c>
      <c r="C4" s="11">
        <v>112</v>
      </c>
      <c r="D4" s="132">
        <v>75</v>
      </c>
      <c r="E4" s="110">
        <v>51</v>
      </c>
    </row>
    <row r="5" spans="1:6" x14ac:dyDescent="0.25">
      <c r="A5" s="8"/>
      <c r="B5" s="6">
        <v>1</v>
      </c>
      <c r="C5" s="7">
        <f>(C4/B4)</f>
        <v>0.43076923076923079</v>
      </c>
      <c r="D5" s="4">
        <f>(D4/B4)</f>
        <v>0.28846153846153844</v>
      </c>
      <c r="E5" s="149">
        <f>(E4/B4)</f>
        <v>0.19615384615384615</v>
      </c>
    </row>
    <row r="6" spans="1:6" s="62" customFormat="1" x14ac:dyDescent="0.25">
      <c r="B6" s="71"/>
      <c r="C6" s="55"/>
      <c r="D6" s="72"/>
    </row>
    <row r="7" spans="1:6" s="62" customFormat="1" x14ac:dyDescent="0.25">
      <c r="B7" s="71"/>
      <c r="C7" s="55"/>
      <c r="D7" s="72"/>
    </row>
    <row r="8" spans="1:6" s="62" customFormat="1" x14ac:dyDescent="0.25">
      <c r="B8" s="71"/>
      <c r="C8" s="55"/>
      <c r="D8" s="72"/>
    </row>
    <row r="9" spans="1:6" s="62" customFormat="1" x14ac:dyDescent="0.25">
      <c r="B9" s="71"/>
      <c r="C9" s="55"/>
      <c r="D9" s="72"/>
    </row>
    <row r="10" spans="1:6" s="62" customFormat="1" ht="22.5" x14ac:dyDescent="0.3">
      <c r="A10" s="17" t="s">
        <v>92</v>
      </c>
      <c r="B10" s="19"/>
      <c r="C10" s="91"/>
    </row>
    <row r="11" spans="1:6" ht="49.5" customHeight="1" x14ac:dyDescent="0.25">
      <c r="A11" s="117" t="s">
        <v>15</v>
      </c>
      <c r="B11" s="117" t="s">
        <v>0</v>
      </c>
      <c r="C11" s="118" t="s">
        <v>90</v>
      </c>
      <c r="D11" s="118" t="s">
        <v>3</v>
      </c>
      <c r="E11" s="119" t="s">
        <v>2</v>
      </c>
      <c r="F11" s="138" t="s">
        <v>91</v>
      </c>
    </row>
    <row r="12" spans="1:6" x14ac:dyDescent="0.25">
      <c r="A12" s="141" t="s">
        <v>36</v>
      </c>
      <c r="B12" s="147">
        <v>18</v>
      </c>
      <c r="C12" s="63">
        <v>44.44444</v>
      </c>
      <c r="D12" s="147">
        <v>3</v>
      </c>
      <c r="E12" s="63">
        <v>16.66667</v>
      </c>
      <c r="F12" s="63">
        <v>16.66667</v>
      </c>
    </row>
    <row r="13" spans="1:6" x14ac:dyDescent="0.25">
      <c r="A13" s="141" t="s">
        <v>37</v>
      </c>
      <c r="B13" s="147">
        <v>7</v>
      </c>
      <c r="C13" s="63">
        <v>28.571429999999999</v>
      </c>
      <c r="D13" s="147">
        <v>1</v>
      </c>
      <c r="E13" s="63">
        <v>14.28571</v>
      </c>
      <c r="F13" s="63">
        <v>14.28571</v>
      </c>
    </row>
    <row r="14" spans="1:6" x14ac:dyDescent="0.25">
      <c r="A14" s="141" t="s">
        <v>38</v>
      </c>
      <c r="B14" s="147">
        <v>24</v>
      </c>
      <c r="C14" s="63">
        <v>41.666670000000003</v>
      </c>
      <c r="D14" s="147">
        <v>4</v>
      </c>
      <c r="E14" s="63">
        <v>16.66667</v>
      </c>
      <c r="F14" s="63">
        <v>12.5</v>
      </c>
    </row>
    <row r="15" spans="1:6" x14ac:dyDescent="0.25">
      <c r="A15" s="141" t="s">
        <v>39</v>
      </c>
      <c r="B15" s="147">
        <v>22</v>
      </c>
      <c r="C15" s="63">
        <v>68.181820000000002</v>
      </c>
      <c r="D15" s="147">
        <v>8</v>
      </c>
      <c r="E15" s="63">
        <v>36.363639999999997</v>
      </c>
      <c r="F15" s="63">
        <v>9.0909089999999999</v>
      </c>
    </row>
    <row r="16" spans="1:6" x14ac:dyDescent="0.25">
      <c r="A16" s="141" t="s">
        <v>40</v>
      </c>
      <c r="B16" s="147">
        <v>22</v>
      </c>
      <c r="C16" s="63">
        <v>54.545459999999999</v>
      </c>
      <c r="D16" s="147">
        <v>7</v>
      </c>
      <c r="E16" s="63">
        <v>31.818180000000002</v>
      </c>
      <c r="F16" s="63">
        <v>31.818180000000002</v>
      </c>
    </row>
    <row r="17" spans="1:6" x14ac:dyDescent="0.25">
      <c r="A17" s="141" t="s">
        <v>41</v>
      </c>
      <c r="B17" s="147">
        <v>31</v>
      </c>
      <c r="C17" s="63">
        <v>32.25806</v>
      </c>
      <c r="D17" s="147">
        <v>9</v>
      </c>
      <c r="E17" s="63">
        <v>29.032260000000001</v>
      </c>
      <c r="F17" s="63">
        <v>9.6774199999999997</v>
      </c>
    </row>
    <row r="18" spans="1:6" x14ac:dyDescent="0.25">
      <c r="A18" s="141" t="s">
        <v>42</v>
      </c>
      <c r="B18" s="147">
        <v>12</v>
      </c>
      <c r="C18" s="63">
        <v>25</v>
      </c>
      <c r="D18" s="147">
        <v>2</v>
      </c>
      <c r="E18" s="63">
        <v>16.66667</v>
      </c>
      <c r="F18" s="63">
        <v>8.3333329999999997</v>
      </c>
    </row>
    <row r="19" spans="1:6" x14ac:dyDescent="0.25">
      <c r="A19" s="141" t="s">
        <v>43</v>
      </c>
      <c r="B19" s="147">
        <v>19</v>
      </c>
      <c r="C19" s="63">
        <v>42.105260000000001</v>
      </c>
      <c r="D19" s="147">
        <v>5</v>
      </c>
      <c r="E19" s="63">
        <v>26.31579</v>
      </c>
      <c r="F19" s="63">
        <v>21.052630000000001</v>
      </c>
    </row>
    <row r="20" spans="1:6" x14ac:dyDescent="0.25">
      <c r="A20" s="141" t="s">
        <v>44</v>
      </c>
      <c r="B20" s="147">
        <v>28</v>
      </c>
      <c r="C20" s="63">
        <v>57.142859999999999</v>
      </c>
      <c r="D20" s="147">
        <v>13</v>
      </c>
      <c r="E20" s="63">
        <v>46.428570000000001</v>
      </c>
      <c r="F20" s="63">
        <v>39.285710000000002</v>
      </c>
    </row>
    <row r="21" spans="1:6" x14ac:dyDescent="0.25">
      <c r="A21" s="141" t="s">
        <v>45</v>
      </c>
      <c r="B21" s="147">
        <v>28</v>
      </c>
      <c r="C21" s="63">
        <v>42.857140000000001</v>
      </c>
      <c r="D21" s="147">
        <v>9</v>
      </c>
      <c r="E21" s="63">
        <v>32.142859999999999</v>
      </c>
      <c r="F21" s="63">
        <v>21.428570000000001</v>
      </c>
    </row>
    <row r="22" spans="1:6" x14ac:dyDescent="0.25">
      <c r="A22" s="141" t="s">
        <v>46</v>
      </c>
      <c r="B22" s="147">
        <v>11</v>
      </c>
      <c r="C22" s="63">
        <v>27.272729999999999</v>
      </c>
      <c r="D22" s="147">
        <v>3</v>
      </c>
      <c r="E22" s="63">
        <v>27.272729999999999</v>
      </c>
      <c r="F22" s="63">
        <v>9.0909089999999999</v>
      </c>
    </row>
    <row r="23" spans="1:6" x14ac:dyDescent="0.25">
      <c r="A23" s="141" t="s">
        <v>47</v>
      </c>
      <c r="B23" s="147">
        <v>27</v>
      </c>
      <c r="C23" s="63">
        <v>22.22222</v>
      </c>
      <c r="D23" s="147">
        <v>6</v>
      </c>
      <c r="E23" s="63">
        <v>22.22222</v>
      </c>
      <c r="F23" s="63">
        <v>18.518519999999999</v>
      </c>
    </row>
    <row r="24" spans="1:6" s="19" customFormat="1" x14ac:dyDescent="0.25">
      <c r="A24" s="141" t="s">
        <v>48</v>
      </c>
      <c r="B24" s="147">
        <v>11</v>
      </c>
      <c r="C24" s="63">
        <v>63.636360000000003</v>
      </c>
      <c r="D24" s="147">
        <v>5</v>
      </c>
      <c r="E24" s="63">
        <v>45.454540000000001</v>
      </c>
      <c r="F24" s="63">
        <v>36.363639999999997</v>
      </c>
    </row>
    <row r="25" spans="1:6" x14ac:dyDescent="0.25">
      <c r="A25" s="62"/>
      <c r="B25" s="62"/>
      <c r="C25" s="62"/>
      <c r="D25" s="63"/>
      <c r="E25" s="6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defaultRowHeight="15" x14ac:dyDescent="0.25"/>
  <cols>
    <col min="1" max="1" width="24.28515625" style="62" customWidth="1"/>
    <col min="2" max="2" width="13" style="62" customWidth="1"/>
    <col min="3" max="4" width="16.85546875" style="62" customWidth="1"/>
    <col min="5" max="5" width="13" style="62" customWidth="1"/>
    <col min="6" max="16384" width="9.140625" style="62"/>
  </cols>
  <sheetData>
    <row r="1" spans="1:5" s="90" customFormat="1" ht="22.5" x14ac:dyDescent="0.3">
      <c r="A1" s="88" t="s">
        <v>103</v>
      </c>
      <c r="B1" s="89"/>
      <c r="C1" s="89"/>
      <c r="D1" s="89"/>
    </row>
    <row r="2" spans="1:5" s="90" customFormat="1" ht="22.5" x14ac:dyDescent="0.3">
      <c r="A2" s="88"/>
      <c r="B2" s="89"/>
      <c r="C2" s="89"/>
      <c r="D2" s="89"/>
    </row>
    <row r="3" spans="1:5" ht="34.5" customHeight="1" x14ac:dyDescent="0.25">
      <c r="A3" s="83" t="s">
        <v>88</v>
      </c>
      <c r="B3" s="140" t="s">
        <v>0</v>
      </c>
      <c r="C3" s="129" t="s">
        <v>70</v>
      </c>
      <c r="D3" s="27"/>
    </row>
    <row r="4" spans="1:5" x14ac:dyDescent="0.25">
      <c r="B4" s="35">
        <v>260</v>
      </c>
      <c r="C4" s="32">
        <v>244</v>
      </c>
      <c r="D4" s="27"/>
    </row>
    <row r="5" spans="1:5" x14ac:dyDescent="0.25">
      <c r="A5" s="103"/>
      <c r="B5" s="6">
        <v>1</v>
      </c>
      <c r="C5" s="33">
        <f>(C4/B4)</f>
        <v>0.93846153846153846</v>
      </c>
      <c r="D5" s="27"/>
    </row>
    <row r="6" spans="1:5" x14ac:dyDescent="0.25">
      <c r="A6" s="70"/>
      <c r="B6" s="19"/>
      <c r="C6" s="91"/>
    </row>
    <row r="7" spans="1:5" x14ac:dyDescent="0.25">
      <c r="A7" s="70"/>
      <c r="B7" s="19"/>
      <c r="C7" s="91"/>
    </row>
    <row r="8" spans="1:5" x14ac:dyDescent="0.25">
      <c r="A8" s="70"/>
      <c r="B8" s="19"/>
      <c r="C8" s="91"/>
    </row>
    <row r="9" spans="1:5" ht="22.5" x14ac:dyDescent="0.3">
      <c r="A9" s="17" t="s">
        <v>71</v>
      </c>
      <c r="B9" s="19"/>
      <c r="C9" s="91"/>
    </row>
    <row r="10" spans="1:5" ht="42.75" customHeight="1" x14ac:dyDescent="0.25">
      <c r="A10" s="140" t="s">
        <v>15</v>
      </c>
      <c r="B10" s="140" t="s">
        <v>0</v>
      </c>
      <c r="C10" s="138" t="s">
        <v>72</v>
      </c>
      <c r="D10" s="135" t="s">
        <v>73</v>
      </c>
      <c r="E10" s="28"/>
    </row>
    <row r="11" spans="1:5" x14ac:dyDescent="0.25">
      <c r="A11" s="144" t="s">
        <v>36</v>
      </c>
      <c r="B11" s="147">
        <v>18</v>
      </c>
      <c r="C11" s="147">
        <v>17</v>
      </c>
      <c r="D11" s="63">
        <v>94.44444</v>
      </c>
    </row>
    <row r="12" spans="1:5" x14ac:dyDescent="0.25">
      <c r="A12" s="144" t="s">
        <v>37</v>
      </c>
      <c r="B12" s="147">
        <v>7</v>
      </c>
      <c r="C12" s="147">
        <v>5</v>
      </c>
      <c r="D12" s="63">
        <v>71.428569999999993</v>
      </c>
    </row>
    <row r="13" spans="1:5" x14ac:dyDescent="0.25">
      <c r="A13" s="144" t="s">
        <v>38</v>
      </c>
      <c r="B13" s="147">
        <v>24</v>
      </c>
      <c r="C13" s="147">
        <v>23</v>
      </c>
      <c r="D13" s="63">
        <v>95.833340000000007</v>
      </c>
    </row>
    <row r="14" spans="1:5" x14ac:dyDescent="0.25">
      <c r="A14" s="144" t="s">
        <v>39</v>
      </c>
      <c r="B14" s="147">
        <v>22</v>
      </c>
      <c r="C14" s="147">
        <v>20</v>
      </c>
      <c r="D14" s="63">
        <v>90.909090000000006</v>
      </c>
    </row>
    <row r="15" spans="1:5" x14ac:dyDescent="0.25">
      <c r="A15" s="144" t="s">
        <v>40</v>
      </c>
      <c r="B15" s="147">
        <v>22</v>
      </c>
      <c r="C15" s="147">
        <v>21</v>
      </c>
      <c r="D15" s="63">
        <v>95.454539999999994</v>
      </c>
    </row>
    <row r="16" spans="1:5" x14ac:dyDescent="0.25">
      <c r="A16" s="144" t="s">
        <v>41</v>
      </c>
      <c r="B16" s="147">
        <v>31</v>
      </c>
      <c r="C16" s="147">
        <v>31</v>
      </c>
      <c r="D16" s="63">
        <v>100</v>
      </c>
    </row>
    <row r="17" spans="1:4" x14ac:dyDescent="0.25">
      <c r="A17" s="144" t="s">
        <v>42</v>
      </c>
      <c r="B17" s="147">
        <v>12</v>
      </c>
      <c r="C17" s="147">
        <v>11</v>
      </c>
      <c r="D17" s="63">
        <v>91.666659999999993</v>
      </c>
    </row>
    <row r="18" spans="1:4" x14ac:dyDescent="0.25">
      <c r="A18" s="144" t="s">
        <v>43</v>
      </c>
      <c r="B18" s="147">
        <v>19</v>
      </c>
      <c r="C18" s="147">
        <v>19</v>
      </c>
      <c r="D18" s="63">
        <v>100</v>
      </c>
    </row>
    <row r="19" spans="1:4" x14ac:dyDescent="0.25">
      <c r="A19" s="144" t="s">
        <v>44</v>
      </c>
      <c r="B19" s="147">
        <v>28</v>
      </c>
      <c r="C19" s="147">
        <v>25</v>
      </c>
      <c r="D19" s="63">
        <v>89.285709999999995</v>
      </c>
    </row>
    <row r="20" spans="1:4" x14ac:dyDescent="0.25">
      <c r="A20" s="144" t="s">
        <v>45</v>
      </c>
      <c r="B20" s="147">
        <v>28</v>
      </c>
      <c r="C20" s="147">
        <v>28</v>
      </c>
      <c r="D20" s="63">
        <v>100</v>
      </c>
    </row>
    <row r="21" spans="1:4" x14ac:dyDescent="0.25">
      <c r="A21" s="144" t="s">
        <v>46</v>
      </c>
      <c r="B21" s="147">
        <v>11</v>
      </c>
      <c r="C21" s="147">
        <v>11</v>
      </c>
      <c r="D21" s="63">
        <v>100</v>
      </c>
    </row>
    <row r="22" spans="1:4" x14ac:dyDescent="0.25">
      <c r="A22" s="144" t="s">
        <v>47</v>
      </c>
      <c r="B22" s="147">
        <v>27</v>
      </c>
      <c r="C22" s="147">
        <v>22</v>
      </c>
      <c r="D22" s="63">
        <v>81.481480000000005</v>
      </c>
    </row>
    <row r="23" spans="1:4" x14ac:dyDescent="0.25">
      <c r="A23" s="144" t="s">
        <v>48</v>
      </c>
      <c r="B23" s="147">
        <v>11</v>
      </c>
      <c r="C23" s="147">
        <v>11</v>
      </c>
      <c r="D23" s="63">
        <v>100</v>
      </c>
    </row>
    <row r="24" spans="1:4" x14ac:dyDescent="0.25">
      <c r="D24" s="6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RowHeight="15" x14ac:dyDescent="0.25"/>
  <cols>
    <col min="1" max="1" width="18" style="39" customWidth="1"/>
    <col min="2" max="2" width="16.28515625" style="39" customWidth="1"/>
    <col min="3" max="3" width="19.85546875" style="40" customWidth="1"/>
    <col min="4" max="16384" width="9.140625" style="39"/>
  </cols>
  <sheetData>
    <row r="1" spans="1:3" ht="22.5" x14ac:dyDescent="0.3">
      <c r="A1" s="17" t="s">
        <v>8</v>
      </c>
    </row>
    <row r="2" spans="1:3" ht="58.5" customHeight="1" x14ac:dyDescent="0.25">
      <c r="A2" s="42" t="s">
        <v>88</v>
      </c>
      <c r="B2" s="43" t="s">
        <v>0</v>
      </c>
      <c r="C2" s="44" t="s">
        <v>9</v>
      </c>
    </row>
    <row r="3" spans="1:3" x14ac:dyDescent="0.25">
      <c r="A3" s="45"/>
      <c r="B3" s="46">
        <v>260</v>
      </c>
      <c r="C3" s="47">
        <v>153</v>
      </c>
    </row>
    <row r="4" spans="1:3" x14ac:dyDescent="0.25">
      <c r="A4" s="48"/>
      <c r="B4" s="14" t="str">
        <f>FIXED((B3/B3*100),1)&amp;"%"</f>
        <v>100.0%</v>
      </c>
      <c r="C4" s="14" t="str">
        <f t="shared" ref="C4" si="0">FIXED((C3/B3*100),1)&amp;"%"</f>
        <v>58.8%</v>
      </c>
    </row>
    <row r="5" spans="1:3" x14ac:dyDescent="0.25">
      <c r="A5" s="48"/>
      <c r="B5" s="14"/>
      <c r="C5" s="14"/>
    </row>
    <row r="7" spans="1:3" x14ac:dyDescent="0.25">
      <c r="A7" s="62"/>
      <c r="B7" s="62"/>
      <c r="C7" s="63"/>
    </row>
    <row r="8" spans="1:3" s="62" customFormat="1" ht="22.5" x14ac:dyDescent="0.3">
      <c r="A8" s="17" t="s">
        <v>16</v>
      </c>
      <c r="B8" s="19"/>
      <c r="C8" s="91"/>
    </row>
    <row r="9" spans="1:3" s="77" customFormat="1" ht="56.1" customHeight="1" x14ac:dyDescent="0.25">
      <c r="A9" s="136" t="s">
        <v>15</v>
      </c>
      <c r="B9" s="136" t="s">
        <v>0</v>
      </c>
      <c r="C9" s="130" t="s">
        <v>10</v>
      </c>
    </row>
    <row r="10" spans="1:3" x14ac:dyDescent="0.25">
      <c r="A10" s="144" t="s">
        <v>36</v>
      </c>
      <c r="B10" s="147">
        <v>18</v>
      </c>
      <c r="C10" s="63">
        <v>88.888890000000004</v>
      </c>
    </row>
    <row r="11" spans="1:3" x14ac:dyDescent="0.25">
      <c r="A11" s="144" t="s">
        <v>37</v>
      </c>
      <c r="B11" s="147">
        <v>7</v>
      </c>
      <c r="C11" s="63">
        <v>42.857140000000001</v>
      </c>
    </row>
    <row r="12" spans="1:3" x14ac:dyDescent="0.25">
      <c r="A12" s="144" t="s">
        <v>38</v>
      </c>
      <c r="B12" s="147">
        <v>24</v>
      </c>
      <c r="C12" s="63">
        <v>54.166670000000003</v>
      </c>
    </row>
    <row r="13" spans="1:3" x14ac:dyDescent="0.25">
      <c r="A13" s="144" t="s">
        <v>39</v>
      </c>
      <c r="B13" s="147">
        <v>22</v>
      </c>
      <c r="C13" s="63">
        <v>63.636360000000003</v>
      </c>
    </row>
    <row r="14" spans="1:3" x14ac:dyDescent="0.25">
      <c r="A14" s="144" t="s">
        <v>40</v>
      </c>
      <c r="B14" s="147">
        <v>22</v>
      </c>
      <c r="C14" s="63">
        <v>31.818180000000002</v>
      </c>
    </row>
    <row r="15" spans="1:3" x14ac:dyDescent="0.25">
      <c r="A15" s="144" t="s">
        <v>41</v>
      </c>
      <c r="B15" s="147">
        <v>31</v>
      </c>
      <c r="C15" s="63">
        <v>77.419359999999998</v>
      </c>
    </row>
    <row r="16" spans="1:3" x14ac:dyDescent="0.25">
      <c r="A16" s="144" t="s">
        <v>42</v>
      </c>
      <c r="B16" s="147">
        <v>12</v>
      </c>
      <c r="C16" s="63">
        <v>33.333329999999997</v>
      </c>
    </row>
    <row r="17" spans="1:3" x14ac:dyDescent="0.25">
      <c r="A17" s="144" t="s">
        <v>43</v>
      </c>
      <c r="B17" s="147">
        <v>19</v>
      </c>
      <c r="C17" s="63">
        <v>52.63158</v>
      </c>
    </row>
    <row r="18" spans="1:3" x14ac:dyDescent="0.25">
      <c r="A18" s="144" t="s">
        <v>44</v>
      </c>
      <c r="B18" s="147">
        <v>28</v>
      </c>
      <c r="C18" s="63">
        <v>64.285709999999995</v>
      </c>
    </row>
    <row r="19" spans="1:3" x14ac:dyDescent="0.25">
      <c r="A19" s="144" t="s">
        <v>45</v>
      </c>
      <c r="B19" s="147">
        <v>28</v>
      </c>
      <c r="C19" s="63">
        <v>64.285709999999995</v>
      </c>
    </row>
    <row r="20" spans="1:3" x14ac:dyDescent="0.25">
      <c r="A20" s="144" t="s">
        <v>46</v>
      </c>
      <c r="B20" s="147">
        <v>11</v>
      </c>
      <c r="C20" s="63">
        <v>63.636360000000003</v>
      </c>
    </row>
    <row r="21" spans="1:3" x14ac:dyDescent="0.25">
      <c r="A21" s="144" t="s">
        <v>47</v>
      </c>
      <c r="B21" s="147">
        <v>27</v>
      </c>
      <c r="C21" s="63">
        <v>48.148150000000001</v>
      </c>
    </row>
    <row r="22" spans="1:3" x14ac:dyDescent="0.25">
      <c r="A22" s="144" t="s">
        <v>48</v>
      </c>
      <c r="B22" s="147">
        <v>11</v>
      </c>
      <c r="C22" s="63">
        <v>54.545459999999999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 x14ac:dyDescent="0.25"/>
  <cols>
    <col min="1" max="1" width="16.140625" style="39" customWidth="1"/>
    <col min="2" max="2" width="19.85546875" style="39" bestFit="1" customWidth="1"/>
    <col min="3" max="3" width="25.28515625" style="40" customWidth="1"/>
    <col min="4" max="16384" width="9.140625" style="39"/>
  </cols>
  <sheetData>
    <row r="1" spans="1:3" ht="22.5" x14ac:dyDescent="0.3">
      <c r="A1" s="17" t="s">
        <v>17</v>
      </c>
    </row>
    <row r="2" spans="1:3" ht="45" x14ac:dyDescent="0.25">
      <c r="A2" s="24" t="s">
        <v>88</v>
      </c>
      <c r="B2" s="43" t="s">
        <v>74</v>
      </c>
      <c r="C2" s="44" t="s">
        <v>86</v>
      </c>
    </row>
    <row r="3" spans="1:3" x14ac:dyDescent="0.25">
      <c r="A3" s="15"/>
      <c r="B3" s="51">
        <v>260</v>
      </c>
      <c r="C3" s="52">
        <v>106</v>
      </c>
    </row>
    <row r="4" spans="1:3" x14ac:dyDescent="0.25">
      <c r="A4" s="16"/>
      <c r="B4" s="14" t="str">
        <f>FIXED((B3/B3*100),1)&amp;"%"</f>
        <v>100.0%</v>
      </c>
      <c r="C4" s="53" t="str">
        <f>FIXED((C3/B3*100),1)&amp;"%"</f>
        <v>40.8%</v>
      </c>
    </row>
    <row r="5" spans="1:3" x14ac:dyDescent="0.25">
      <c r="A5" s="56"/>
      <c r="B5" s="14"/>
      <c r="C5" s="53"/>
    </row>
    <row r="7" spans="1:3" x14ac:dyDescent="0.25">
      <c r="A7" s="62"/>
      <c r="B7" s="62"/>
      <c r="C7" s="63"/>
    </row>
    <row r="8" spans="1:3" x14ac:dyDescent="0.25">
      <c r="A8" s="62"/>
      <c r="B8" s="62"/>
      <c r="C8" s="63"/>
    </row>
    <row r="9" spans="1:3" s="62" customFormat="1" ht="22.5" x14ac:dyDescent="0.3">
      <c r="A9" s="17" t="s">
        <v>18</v>
      </c>
      <c r="B9" s="19"/>
      <c r="C9" s="91"/>
    </row>
    <row r="10" spans="1:3" s="128" customFormat="1" ht="30" customHeight="1" x14ac:dyDescent="0.25">
      <c r="A10" s="117" t="s">
        <v>15</v>
      </c>
      <c r="B10" s="117" t="s">
        <v>74</v>
      </c>
      <c r="C10" s="125" t="s">
        <v>87</v>
      </c>
    </row>
    <row r="11" spans="1:3" x14ac:dyDescent="0.25">
      <c r="A11" s="147" t="s">
        <v>36</v>
      </c>
      <c r="B11" s="147">
        <v>18</v>
      </c>
      <c r="C11" s="63">
        <v>61.111109999999996</v>
      </c>
    </row>
    <row r="12" spans="1:3" x14ac:dyDescent="0.25">
      <c r="A12" s="147" t="s">
        <v>37</v>
      </c>
      <c r="B12" s="147">
        <v>7</v>
      </c>
      <c r="C12" s="63">
        <v>28.571429999999999</v>
      </c>
    </row>
    <row r="13" spans="1:3" x14ac:dyDescent="0.25">
      <c r="A13" s="147" t="s">
        <v>38</v>
      </c>
      <c r="B13" s="147">
        <v>24</v>
      </c>
      <c r="C13" s="63">
        <v>33.333329999999997</v>
      </c>
    </row>
    <row r="14" spans="1:3" x14ac:dyDescent="0.25">
      <c r="A14" s="147" t="s">
        <v>39</v>
      </c>
      <c r="B14" s="147">
        <v>22</v>
      </c>
      <c r="C14" s="63">
        <v>50</v>
      </c>
    </row>
    <row r="15" spans="1:3" x14ac:dyDescent="0.25">
      <c r="A15" s="147" t="s">
        <v>40</v>
      </c>
      <c r="B15" s="147">
        <v>22</v>
      </c>
      <c r="C15" s="63">
        <v>22.727270000000001</v>
      </c>
    </row>
    <row r="16" spans="1:3" x14ac:dyDescent="0.25">
      <c r="A16" s="147" t="s">
        <v>41</v>
      </c>
      <c r="B16" s="147">
        <v>31</v>
      </c>
      <c r="C16" s="63">
        <v>48.387099999999997</v>
      </c>
    </row>
    <row r="17" spans="1:3" x14ac:dyDescent="0.25">
      <c r="A17" s="147" t="s">
        <v>42</v>
      </c>
      <c r="B17" s="147">
        <v>12</v>
      </c>
      <c r="C17" s="63">
        <v>33.333329999999997</v>
      </c>
    </row>
    <row r="18" spans="1:3" x14ac:dyDescent="0.25">
      <c r="A18" s="147" t="s">
        <v>43</v>
      </c>
      <c r="B18" s="147">
        <v>19</v>
      </c>
      <c r="C18" s="63">
        <v>47.36842</v>
      </c>
    </row>
    <row r="19" spans="1:3" x14ac:dyDescent="0.25">
      <c r="A19" s="147" t="s">
        <v>44</v>
      </c>
      <c r="B19" s="147">
        <v>28</v>
      </c>
      <c r="C19" s="63">
        <v>35.714289999999998</v>
      </c>
    </row>
    <row r="20" spans="1:3" x14ac:dyDescent="0.25">
      <c r="A20" s="147" t="s">
        <v>45</v>
      </c>
      <c r="B20" s="147">
        <v>28</v>
      </c>
      <c r="C20" s="63">
        <v>35.714289999999998</v>
      </c>
    </row>
    <row r="21" spans="1:3" x14ac:dyDescent="0.25">
      <c r="A21" s="147" t="s">
        <v>46</v>
      </c>
      <c r="B21" s="147">
        <v>11</v>
      </c>
      <c r="C21" s="63">
        <v>54.545459999999999</v>
      </c>
    </row>
    <row r="22" spans="1:3" x14ac:dyDescent="0.25">
      <c r="A22" s="147" t="s">
        <v>47</v>
      </c>
      <c r="B22" s="147">
        <v>27</v>
      </c>
      <c r="C22" s="63">
        <v>37.037039999999998</v>
      </c>
    </row>
    <row r="23" spans="1:3" x14ac:dyDescent="0.25">
      <c r="A23" s="147" t="s">
        <v>48</v>
      </c>
      <c r="B23" s="147">
        <v>11</v>
      </c>
      <c r="C23" s="63">
        <v>45.454540000000001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of Document</vt:lpstr>
      <vt:lpstr>Meso by age and sex</vt:lpstr>
      <vt:lpstr>Demographic distribution</vt:lpstr>
      <vt:lpstr>DistributionPS</vt:lpstr>
      <vt:lpstr>MDT discussion</vt:lpstr>
      <vt:lpstr>LCNS assessment</vt:lpstr>
      <vt:lpstr>Pathological confirmation</vt:lpstr>
      <vt:lpstr>ActiveRx</vt:lpstr>
      <vt:lpstr>Chemotherapy in meso</vt:lpstr>
      <vt:lpstr>Survival_1yr</vt:lpstr>
      <vt:lpstr>Survival_3month</vt:lpstr>
      <vt:lpstr>Survival_3_years</vt:lpstr>
    </vt:vector>
  </TitlesOfParts>
  <Company>University Of Nottingham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Khakwani Aamir</dc:creator>
  <cp:lastModifiedBy>Administrator</cp:lastModifiedBy>
  <dcterms:created xsi:type="dcterms:W3CDTF">2015-09-30T10:43:16Z</dcterms:created>
  <dcterms:modified xsi:type="dcterms:W3CDTF">2018-06-18T09:37:02Z</dcterms:modified>
</cp:coreProperties>
</file>